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3 - Pôle territorial\08_Stagiaire_en_cours\Victor\02. France 2030\01. Etat mensuel\"/>
    </mc:Choice>
  </mc:AlternateContent>
  <bookViews>
    <workbookView xWindow="0" yWindow="0" windowWidth="18870" windowHeight="5145"/>
  </bookViews>
  <sheets>
    <sheet name="Arrêtés" sheetId="1" r:id="rId1"/>
    <sheet name="Nouveaux AAP" sheetId="3" state="hidden" r:id="rId2"/>
    <sheet name="reference" sheetId="2" state="hidden" r:id="rId3"/>
  </sheets>
  <definedNames>
    <definedName name="_xlnm._FilterDatabase" localSheetId="0" hidden="1">Arrêtés!$A$1:$P$80</definedName>
    <definedName name="_xlnm.Print_Area" localSheetId="0">Arrêtés!$A$1:$B$2</definedName>
  </definedNames>
  <calcPr calcId="162913"/>
</workbook>
</file>

<file path=xl/calcChain.xml><?xml version="1.0" encoding="utf-8"?>
<calcChain xmlns="http://schemas.openxmlformats.org/spreadsheetml/2006/main">
  <c r="D2" i="2" l="1"/>
  <c r="E2" i="2"/>
  <c r="H77" i="1" l="1"/>
  <c r="G77" i="1"/>
  <c r="G78" i="1"/>
  <c r="H78" i="1"/>
  <c r="H80" i="1"/>
  <c r="G80" i="1"/>
  <c r="H56" i="1"/>
  <c r="G56" i="1"/>
  <c r="H70" i="1"/>
  <c r="G70" i="1"/>
  <c r="G63" i="1"/>
  <c r="H63" i="1"/>
  <c r="H62" i="1"/>
  <c r="G62" i="1"/>
  <c r="H61" i="1"/>
  <c r="G61" i="1"/>
  <c r="H71" i="1"/>
  <c r="G71" i="1"/>
  <c r="H68" i="1"/>
  <c r="G68" i="1"/>
  <c r="G73" i="1"/>
  <c r="H73" i="1"/>
  <c r="G72" i="1"/>
  <c r="H72" i="1"/>
  <c r="H74" i="1"/>
  <c r="G74" i="1"/>
  <c r="H59" i="1"/>
  <c r="G59" i="1"/>
  <c r="H60" i="1"/>
  <c r="H64" i="1"/>
  <c r="H76" i="1"/>
  <c r="H57" i="1"/>
  <c r="H65" i="1"/>
  <c r="H69" i="1"/>
  <c r="H79" i="1"/>
  <c r="H58" i="1"/>
  <c r="H66" i="1"/>
  <c r="H67" i="1"/>
  <c r="H75" i="1"/>
  <c r="G66" i="1"/>
  <c r="G67" i="1"/>
  <c r="G75" i="1"/>
  <c r="G64" i="1"/>
  <c r="G76" i="1"/>
  <c r="G65" i="1"/>
  <c r="G69" i="1"/>
  <c r="G79" i="1"/>
  <c r="G57" i="1"/>
  <c r="G58" i="1"/>
  <c r="G60" i="1"/>
  <c r="G53" i="1"/>
  <c r="G9" i="1"/>
  <c r="G25" i="1"/>
  <c r="G33" i="1"/>
  <c r="G6" i="1"/>
  <c r="G41" i="1"/>
  <c r="G17" i="1"/>
  <c r="G48" i="1"/>
  <c r="G14" i="1"/>
  <c r="G30" i="1"/>
  <c r="G45" i="1"/>
  <c r="G22" i="1"/>
  <c r="G38" i="1"/>
  <c r="G54" i="1"/>
  <c r="G10" i="1"/>
  <c r="G18" i="1"/>
  <c r="G26" i="1"/>
  <c r="G34" i="1"/>
  <c r="G42" i="1"/>
  <c r="G5" i="1"/>
  <c r="G13" i="1"/>
  <c r="G21" i="1"/>
  <c r="G29" i="1"/>
  <c r="G37" i="1"/>
  <c r="G46" i="1"/>
  <c r="H4" i="1"/>
  <c r="H8" i="1"/>
  <c r="H12" i="1"/>
  <c r="H16" i="1"/>
  <c r="H20" i="1"/>
  <c r="H24" i="1"/>
  <c r="H28" i="1"/>
  <c r="H32" i="1"/>
  <c r="H36" i="1"/>
  <c r="H40" i="1"/>
  <c r="H44" i="1"/>
  <c r="H48" i="1"/>
  <c r="H52" i="1"/>
  <c r="H15" i="1"/>
  <c r="H27" i="1"/>
  <c r="H43" i="1"/>
  <c r="H51" i="1"/>
  <c r="H5" i="1"/>
  <c r="H9" i="1"/>
  <c r="H13" i="1"/>
  <c r="H17" i="1"/>
  <c r="H21" i="1"/>
  <c r="H25" i="1"/>
  <c r="H29" i="1"/>
  <c r="H33" i="1"/>
  <c r="H37" i="1"/>
  <c r="H41" i="1"/>
  <c r="H45" i="1"/>
  <c r="H49" i="1"/>
  <c r="H53" i="1"/>
  <c r="H11" i="1"/>
  <c r="H23" i="1"/>
  <c r="H35" i="1"/>
  <c r="H39" i="1"/>
  <c r="H55" i="1"/>
  <c r="H6" i="1"/>
  <c r="H10" i="1"/>
  <c r="H14" i="1"/>
  <c r="H18" i="1"/>
  <c r="H22" i="1"/>
  <c r="H26" i="1"/>
  <c r="H30" i="1"/>
  <c r="H34" i="1"/>
  <c r="H38" i="1"/>
  <c r="H42" i="1"/>
  <c r="H46" i="1"/>
  <c r="H50" i="1"/>
  <c r="H54" i="1"/>
  <c r="H7" i="1"/>
  <c r="H19" i="1"/>
  <c r="H31" i="1"/>
  <c r="H47" i="1"/>
  <c r="H3" i="1"/>
  <c r="G3" i="1"/>
  <c r="G7" i="1"/>
  <c r="G11" i="1"/>
  <c r="G15" i="1"/>
  <c r="G19" i="1"/>
  <c r="G23" i="1"/>
  <c r="G27" i="1"/>
  <c r="G31" i="1"/>
  <c r="G35" i="1"/>
  <c r="G39" i="1"/>
  <c r="G43" i="1"/>
  <c r="G44" i="1"/>
  <c r="G49" i="1"/>
  <c r="G52" i="1"/>
  <c r="G55" i="1"/>
  <c r="G4" i="1"/>
  <c r="G8" i="1"/>
  <c r="G12" i="1"/>
  <c r="G16" i="1"/>
  <c r="G20" i="1"/>
  <c r="G24" i="1"/>
  <c r="G28" i="1"/>
  <c r="G32" i="1"/>
  <c r="G36" i="1"/>
  <c r="G40" i="1"/>
  <c r="G47" i="1"/>
  <c r="G51" i="1"/>
  <c r="G50" i="1"/>
</calcChain>
</file>

<file path=xl/comments1.xml><?xml version="1.0" encoding="utf-8"?>
<comments xmlns="http://schemas.openxmlformats.org/spreadsheetml/2006/main">
  <authors>
    <author>FOURNIERE Guillaume</author>
  </authors>
  <commentList>
    <comment ref="C1" authorId="0" shapeId="0">
      <text>
        <r>
          <rPr>
            <b/>
            <sz val="9"/>
            <color indexed="81"/>
            <rFont val="Tahoma"/>
            <family val="2"/>
          </rPr>
          <t>FOURNIERE Guillaume:</t>
        </r>
        <r>
          <rPr>
            <sz val="9"/>
            <color indexed="81"/>
            <rFont val="Tahoma"/>
            <family val="2"/>
          </rPr>
          <t xml:space="preserve">
COSTRAT responable
</t>
        </r>
      </text>
    </comment>
  </commentList>
</comments>
</file>

<file path=xl/sharedStrings.xml><?xml version="1.0" encoding="utf-8"?>
<sst xmlns="http://schemas.openxmlformats.org/spreadsheetml/2006/main" count="670" uniqueCount="411">
  <si>
    <t>OUI</t>
  </si>
  <si>
    <t>Convention</t>
  </si>
  <si>
    <t>P</t>
  </si>
  <si>
    <t>NON</t>
  </si>
  <si>
    <t>Arrêté</t>
  </si>
  <si>
    <t>Avenant</t>
  </si>
  <si>
    <t>Briques technologiques et démonstrateurs hydrogène</t>
  </si>
  <si>
    <t>AAP « i-Démo – soutien aux projets structurants de R&amp;D »</t>
  </si>
  <si>
    <t>AMI « Compétences et métiers d’avenir »</t>
  </si>
  <si>
    <t>AAP « Solutions innovantes pour l’amélioration de la recyclabilité, le recyclage et la réincorporation des matériaux »</t>
  </si>
  <si>
    <t>AAP « Industrialisation de Produits et Systèmes Constructifs bois et autres biosourcés »</t>
  </si>
  <si>
    <t>AAP "Soutenir les alternatives vertes"</t>
  </si>
  <si>
    <t xml:space="preserve">AAP
« expérience augmentée du spectacle vivant » et « numérisation du patrimoine et de l’architecture»
</t>
  </si>
  <si>
    <t>AMI « Favoriser le développement d’infrastructures ouvertes et pérennes permettant de réserver et de payer l’ensemble des offres culturelles du territoire »</t>
  </si>
  <si>
    <t>AAP « Besoins alimentaires de demain »</t>
  </si>
  <si>
    <t>AAP « Innover pour réussir la transition agroécologique »</t>
  </si>
  <si>
    <t>AAP « Solutions souveraines pour les réseaux de télécommunications »</t>
  </si>
  <si>
    <t>AAP "Logistique 4.0"</t>
  </si>
  <si>
    <t>AAP "Mobilités routières automatisées, infrastructures de services connectées et bas carbone"</t>
  </si>
  <si>
    <t>AAP « Solutions et technologies innovantes pour les batteries »</t>
  </si>
  <si>
    <t>AAP « Excellence sous toutes ses formes »</t>
  </si>
  <si>
    <t>AMI« Innovation dans la forme scolaire »</t>
  </si>
  <si>
    <t>AAP « Territoires intelligents et durables »</t>
  </si>
  <si>
    <t>AAP« Mixité pour la Construction Bas Carbone »</t>
  </si>
  <si>
    <t>AMI « Démonstrateurs territoriaux des transitions agricoles et alimentaires »</t>
  </si>
  <si>
    <t>AAP « Soutien à l’innovation dans les systèmes énergétiques et traitement de l’air du bâtiment »</t>
  </si>
  <si>
    <t>AMI « CORIMER 2022 »</t>
  </si>
  <si>
    <t>AAP « Spatial : Développement de mini et micro-lanceurs »</t>
  </si>
  <si>
    <t>Thématique</t>
  </si>
  <si>
    <t>SA ou objet FR2030</t>
  </si>
  <si>
    <t>Date de clôture</t>
  </si>
  <si>
    <t>Date clôture intermédiaire 1</t>
  </si>
  <si>
    <t>Date clôture intermédiaire 2</t>
  </si>
  <si>
    <t>Date clôture intermédiaire 3</t>
  </si>
  <si>
    <t>AAP « Financement des préséries d’innovations technologiques liées aux équipements agricoles »</t>
  </si>
  <si>
    <t>Date publication sur site opérateur</t>
  </si>
  <si>
    <t xml:space="preserve">AAP « Développement de technologies cyber innovantes critiques 2 » </t>
  </si>
  <si>
    <t>AMI « Accélérateur cyber»</t>
  </si>
  <si>
    <t>Opérateur</t>
  </si>
  <si>
    <t>CDC</t>
  </si>
  <si>
    <t>ADEME</t>
  </si>
  <si>
    <t>Bpifrance</t>
  </si>
  <si>
    <t>ANR</t>
  </si>
  <si>
    <t>Spatial</t>
  </si>
  <si>
    <t>ANRU</t>
  </si>
  <si>
    <t>AAP «Accélération des stratégies de développement des établissements d’enseignement supérieur et de recherche»</t>
  </si>
  <si>
    <t>Bpifrance et CNES</t>
  </si>
  <si>
    <t>AAP « Soutien aux projets de diversification des sous-traitants de la filière automobile »</t>
  </si>
  <si>
    <t>AAP «Produits biosourcés et biotechnologies industrielles»</t>
  </si>
  <si>
    <t>AAP « DEMO-TASE - Développement de briques technologiques et démonstrateurs pré-industriels pour les systèmes énergétiques »</t>
  </si>
  <si>
    <t>AAP « TASE PME - Développement de briques technologiques et services par des PME pour les systèmes énergétiques »</t>
  </si>
  <si>
    <t xml:space="preserve">AAP « DEMIBaC - Développement de briques technologiques et démonstrateurs - Réalisations de premières industrielles associant l’offre et la demande » </t>
  </si>
  <si>
    <t>AAP « IBaC PME - Développement de briques technologiques et services par des PME pour la décarbonation de l’industrie »</t>
  </si>
  <si>
    <t>Décarbonation et H2</t>
  </si>
  <si>
    <t>SA décarbonation de l'industrie</t>
  </si>
  <si>
    <t>Production d'énergie décarbonée</t>
  </si>
  <si>
    <t>SA TASE</t>
  </si>
  <si>
    <t>Non précisé</t>
  </si>
  <si>
    <t>AAP « Développer les protéines végétales et diversifier les sources de protéine - Volet 1 - protéines de légumineuses »</t>
  </si>
  <si>
    <t>Structurel</t>
  </si>
  <si>
    <t>AMI « Autonomie : vieillissement et situations de handicap »</t>
  </si>
  <si>
    <t>Santé</t>
  </si>
  <si>
    <t>AAP «Recyclage des plastiques»</t>
  </si>
  <si>
    <t>AAP « Métaux critiques »</t>
  </si>
  <si>
    <t>AAP « Innovations en Biothérapies »</t>
  </si>
  <si>
    <t>SA "la 5G et les futures technologies de réseaux de télécommunications"</t>
  </si>
  <si>
    <t>SA ADFS</t>
  </si>
  <si>
    <t>SA "Batteries"</t>
  </si>
  <si>
    <t>SA "Produits biosourcés et biotechnologies industrielles –  Carburants durables"</t>
  </si>
  <si>
    <t>axes 3 et 4 PPR</t>
  </si>
  <si>
    <t>SA Cyber</t>
  </si>
  <si>
    <t>SA "Alimentation durable et favorable à la santé"</t>
  </si>
  <si>
    <t>Hydrogène</t>
  </si>
  <si>
    <t>Formation et enseignement</t>
  </si>
  <si>
    <t>Numérique</t>
  </si>
  <si>
    <t>Matériaux durables</t>
  </si>
  <si>
    <t>Innovation et startup</t>
  </si>
  <si>
    <t>ESRI</t>
  </si>
  <si>
    <t>Culture</t>
  </si>
  <si>
    <t>Agriculture et agroalimentaire</t>
  </si>
  <si>
    <t>Transports</t>
  </si>
  <si>
    <t>Fonds marins</t>
  </si>
  <si>
    <t>AAP « Aide à l’investissement de l’offre industrielle des énergies renouvelables »</t>
  </si>
  <si>
    <t>T1 2024</t>
  </si>
  <si>
    <t>T1 2023</t>
  </si>
  <si>
    <t>T1 2022</t>
  </si>
  <si>
    <t>courant 2024</t>
  </si>
  <si>
    <t>courant 2023</t>
  </si>
  <si>
    <t>AAP "« Développement d'une filière de production française de carburants aéronautiques durables »</t>
  </si>
  <si>
    <t>AAP « Tiers Lieux d'Expérimentation »</t>
  </si>
  <si>
    <t>Objecif</t>
  </si>
  <si>
    <t xml:space="preserve">Projet attendu </t>
  </si>
  <si>
    <t xml:space="preserve">Porteur projet </t>
  </si>
  <si>
    <t xml:space="preserve">Développer des projets d’innovations en s’appuyant sur le numérique, la robotique, le biocontrôle, l’économie circulaire ou les nouvelles sources de protéines végétales pour améliorer l'alimentation. </t>
  </si>
  <si>
    <t xml:space="preserve">Gouvernance multi-partenariale (dont au moins une collectivité territoriale) </t>
  </si>
  <si>
    <t>Projets partenariaux avec au moins un organisme de recherche et une entreprise</t>
  </si>
  <si>
    <t>Préséries  industrielles de  machines fixes  ou mobiles et équipements agricoles intégrant les technologies numériques permettant d’adapter le prototype à des conditions variées</t>
  </si>
  <si>
    <t xml:space="preserve">entreprise unique, quelle que soit sa taille
</t>
  </si>
  <si>
    <t>Développer des aliments plus sains, plus durables et qui répondent aux attentes des consommateurs et mise au point de process innovants mobilisant les nouvelles technologies au service de la qualité et de la sécurité de l’alimentation</t>
  </si>
  <si>
    <t>Projets de recherche et d’innovation capables d’apporter des solutions combinant leviers technologiques, retombées économiques et environnementales</t>
  </si>
  <si>
    <t xml:space="preserve">1) Développer des équipements agricoles intelligents et connectés, permettant de concevoir, piloter et mettre en pratique un système agricole et 2) Remplacer ou limiter le recours aux intrants fossiles ou de synthèse </t>
  </si>
  <si>
    <t>Projets individuels (entreprise) ou collaboratifs (associant plusieurs partenaires différents)</t>
  </si>
  <si>
    <t xml:space="preserve">Recyclage chimique et enzymatique des plastiques en vue de sécuriser l’accès aux matières premières et réduire la consommation de ressources naturelles. </t>
  </si>
  <si>
    <t xml:space="preserve">Coût total de 2M minimum, priorisation aux projets innovants ou risqués et ambitieux visant des marchés en forte croissance
</t>
  </si>
  <si>
    <t>Entreprise seule, consortium si cela se justifie (chacun doit apporter 400k de dépenses éligibles)</t>
  </si>
  <si>
    <t xml:space="preserve">Budget supérieur à 2M€ pour les projets individuels (1M si il est porté par une PME) et supérieur à 4M€ pour les projets collaboratifs. 
</t>
  </si>
  <si>
    <t xml:space="preserve">entreprise unique, quelle que soit sa taille ou consortium qui rassemble des partenaires industriels et/ou des acteurs émergents. 
</t>
  </si>
  <si>
    <t xml:space="preserve">PME seules 
</t>
  </si>
  <si>
    <t xml:space="preserve">Projets développant des méthodologies,  technologies,  solutions industrielles ou des services innovants dans les domaines de la production, et de la gestion des EnR et des réseaux énergétiques
coût total doit être inférieur à 1,5 M€, et les dépenses éligibles supérieures à 300 k€
</t>
  </si>
  <si>
    <t xml:space="preserve">Le niveau de maturité des solutions doit permettre leur commercialisation ou leur industrialisation à l’issue du projet. Le coût total du projet devra être de 1,5M€ minimum.
</t>
  </si>
  <si>
    <t xml:space="preserve">entreprise seule ou consortium, composé d’entreprises ou d’établissements de recherche (chaque partenaire doit apporter au moins 300K€ de dépenses éligibles). 
</t>
  </si>
  <si>
    <t xml:space="preserve">Accélérer la mise sur le marché de technologies et/ou de solutions ambitieuses et durables pour décarboner l’industrie, depuis les phases de recherche industrielle jusqu'à la démonstration. 
</t>
  </si>
  <si>
    <t xml:space="preserve">Projets de développement de briques technologiques (volet 1), offre de décarbonnation ou possibilité d'accueil d'une solution innovante (volet 2). Coûts totaux upérieurs à 1,5M. </t>
  </si>
  <si>
    <t>TPE, PME, ETI, Grands Groupes</t>
  </si>
  <si>
    <t xml:space="preserve">Développer et accélérer la mise sur le marché, via les PME, des méthodologies, des technologies, des solutions industrielles et des services innovants, compétitifs et durables dans le domaine de la décarbonation de l’industrie.
</t>
  </si>
  <si>
    <t>Projets de recherche, développement et innovation au potentiel particulièrement fort pour l’économie française et dont les coûts totaux sont inférieurs à 1,5 M€ et les dépenses éligibles supérieures à 300 k€</t>
  </si>
  <si>
    <t xml:space="preserve">PME (projets mono-partenaires) 
</t>
  </si>
  <si>
    <t xml:space="preserve">entreprises seules ou en collaboration, notamment avec des laboratoires de recherche (non obligatoire). 
</t>
  </si>
  <si>
    <t>1) Accompagner les nécessaires mutations des secteurs des transports fortement dépendants des ressources fossiles, 2)Accélérer le déploiement des carburants durables pour l’aviation, levier indispensable pour atteindre les objectifs de la décarbonation du secteur</t>
  </si>
  <si>
    <t>projets de R&amp;D qui accélèrent la mise sur le marché de technologies et/ou de solutions ambitieuses, innovantes et durables, depuis les phases de recherche industrielle jusqu’à la démonstration</t>
  </si>
  <si>
    <t>entreprises petites, moyennes ou grandes, seules ou associées au sein d'un consortium.</t>
  </si>
  <si>
    <t xml:space="preserve">Nouveaux produits, technologies, modèles d’affaires ou services, permettant de développer le recyclage et de contribuer à la transition d’un modèle économique linéaire vers un modèle plus circulaire. 
</t>
  </si>
  <si>
    <t>peuvent porter sur l’ensemble de la chaîne de valeur du recyclage</t>
  </si>
  <si>
    <t xml:space="preserve">entreprise seule ou consortium (entreprises et établissements de recherche). </t>
  </si>
  <si>
    <t xml:space="preserve">Toutes les structures de santé (sanitaire ou médico-sociale, publique ou privée, en ville ou en établissement) ainsi que les acteurs de l’innovation (intégrant une structure de santé sanitaire ou médico-sociale)
</t>
  </si>
  <si>
    <t xml:space="preserve">Catalyser et maintenir l’excellence de notre recherche en biothérapie en accélérant notamment le transfert technologique et en assurant un flux constant d’innovations. 
</t>
  </si>
  <si>
    <t>Solutions innovantes portant sur 2 thématiques : Développement de biothérapies en santé humaine ou santé animale et Développement d’outils de R&amp;D ou de stratification pour le développement de biothérapies</t>
  </si>
  <si>
    <t xml:space="preserve">Projets individuels ou projets collaboratifs dans la limite de 4 partenaires devant associer a minima une PME ou ETI
</t>
  </si>
  <si>
    <t>Boussole des jeunes</t>
  </si>
  <si>
    <t xml:space="preserve">association, collectivité territoriale ou tout organisme doté de la personnalité morale, en capacité de rassembler des partenaires publics ou privés du territoire. 
</t>
  </si>
  <si>
    <t xml:space="preserve">Faire émerger plus de solutions techniques et de processus verts dans les pratiques de la culture, et permettre la généralisation de ces solutions et processus </t>
  </si>
  <si>
    <t xml:space="preserve">entreprises, associations ou opérateurs culturels. 
</t>
  </si>
  <si>
    <t xml:space="preserve">projet d’expérimentation, d’amélioration, d’innovation voire de rupture technologique en faveur des alternatives vertes au bénéfice du secteur culturel.
</t>
  </si>
  <si>
    <t>répondre aux besoins des entreprises en matière de compétences nouvelles pour les métiers d’avenir afin de s’inscrire dans la stratégie France 2030</t>
  </si>
  <si>
    <t xml:space="preserve">2 catégories de projets : diagnostics ou dispositifs de formation </t>
  </si>
  <si>
    <t xml:space="preserve">Consortium associant a minima une entreprise, un organisme de formation ou d’accompagnement, un donneur d’ordre public dans l’achat de formation continue des chercheurs d’emploi (conseils régionaux, Pôle emploi, OPCO).
</t>
  </si>
  <si>
    <t>concevoir et expérimenter de nouvelles formes scolaires qui facilitent les coopérations et les apprentissages pour s’adapter aux besoins des élèves, aux exigences de la société, aux nouveaux savoirs, à la complexité et à l’incertitude</t>
  </si>
  <si>
    <t xml:space="preserve">proposer des modalités d’organisation scolaire qui garantissent de meilleurs apprentissages, développer des compétences et penser de nouvelles formes de collaboration entre les acteurs de la communauté éducative
</t>
  </si>
  <si>
    <t>consortiums associant a minima deux personnes morales sur un territoire bien identifié. Ils doivent inclure au minimum une école ou établissement scolaire.</t>
  </si>
  <si>
    <t xml:space="preserve">Soutenir les sous traitants de la filière automobile dans leurs projets d’investissements et de diversification de leur activité, que cela soit au sein de cette même filière (automobile &amp; mobilités) ou pour se positionner sur d’autres secteurs. </t>
  </si>
  <si>
    <t>Favoriser la recherche et le développement pour faire émerger une offre compétitive de protéines de légumineuses.</t>
  </si>
  <si>
    <t>Soutenir les acteurs de la robotique agricole mobile, des agroéquipements et des innovations technologiques liées aux équipements agricoles grâce au financement de préséries industrielles.</t>
  </si>
  <si>
    <t>Soutenir des projets d’innovation permettant le développement de briques technologiques et de démonstrateurs pour les systèmes énergétiques dans une des 3 thématiques prioritaires : le photovoltaïque, l’éolien flottant, les réseaux énergétiques.</t>
  </si>
  <si>
    <t>Soutenir le développement d’innovations pour le photovoltaïque, l’éolien flottant ou les réseaux énergétiques.</t>
  </si>
  <si>
    <t>1) Créer un maillage pérenne de structures d'expérimentations dans le secteur de la santé, 2) tester l'usage de nouveaux services numérique de santé en vie réelle, 3)Accompagner le déploiement et l'accès au marché des solutions.</t>
  </si>
  <si>
    <t>Soutenir des projets d’investissement permettant de développer les capacités industrielles dans le domaine des EnR et accompagner l’industrialisation de la production et/ou l’assemblage des composants.</t>
  </si>
  <si>
    <t>projets structurants pour les entreprises et pour le secteur automobile en cas d’investissement au sein de ce dernier</t>
  </si>
  <si>
    <t xml:space="preserve">entreprises ayant réalisé au moins 15% de leur chiffre d’affaires dans la filière automobile au cours des deux dernières années
</t>
  </si>
  <si>
    <t>Développementd’entreprises industrielles et de services sur les marchés porteurs, créateurs de valeur et de compétitivité pour notre économie et contribuant aux transitions énergétiques, écologique et numérique.</t>
  </si>
  <si>
    <t xml:space="preserve">1) produits ou services très innovants à haute valeur ajoutée.  2) démonstrateurs à l’échelle industrielle ou préindustrielle d’innovations à un stade de développement avancé </t>
  </si>
  <si>
    <t xml:space="preserve">entreprise seule, quelle que soit sa taille ou consortium qui rassemble des partenaires industriels et des partenaires de recherche.
</t>
  </si>
  <si>
    <t xml:space="preserve">Poursuivre les efforts permettant de développer une offre nationale, d’extraction de matériaux stratégiques au recyclage, en soutenant la recherche, l’innovation et le premier déploiement industriel de projets pertinents.
</t>
  </si>
  <si>
    <t>doivent proposer des solutions innovantes capables de stimuler le développement, la production et la commercialisation de produits, procédés technologiques ou services créateurs de valeur.</t>
  </si>
  <si>
    <t xml:space="preserve">entreprise seule quelle que soit sa taille OU consortium qui rassemble des partenaires industriels et des partenaires de recherche
</t>
  </si>
  <si>
    <t xml:space="preserve">Soutenir le développement d’une offre souveraine de systèmes, composants et services dans la mobilité routière automatisée, connectée et bas carbone.
</t>
  </si>
  <si>
    <t xml:space="preserve">1) systèmes et véhicules automatisés et connectés.  2) infrastructures routières : maintenance prédictive et équipements intelligents de service à la mobilité routière
</t>
  </si>
  <si>
    <t xml:space="preserve">projets individuels ou collaboratifs. Portés par une PME, ETI ou grande entreprise. 
</t>
  </si>
  <si>
    <t xml:space="preserve">Améliorer la compétitivité de la chaîne logistique en France et maîtriser de son impact environnemental. </t>
  </si>
  <si>
    <t xml:space="preserve">1) développement de briques technologiques, 2) développement d’un système global innovant, 3) expérimentation d’un système innovant dans le cadre d’un démonstrateur territorial </t>
  </si>
  <si>
    <t>tout types d’entités (entreprises, collectivités locales, collectivités territoriales et leur groupements, organismes de recherche, académiques…), quelle que soit la taille</t>
  </si>
  <si>
    <t>Réduire la dépendance aux approvisionnements extra-européens de métaux critiques dans les filières stratégiques</t>
  </si>
  <si>
    <t xml:space="preserve">Initiatives ambitieuses rapidement industrialisables permettant de réduire la dépendance en métaux critiques et de développer une filière d’avenir </t>
  </si>
  <si>
    <t xml:space="preserve">acteurs émergents ayant le potentiel de devenir compétitifs au niveau mondial ou acteur d’excellence en place </t>
  </si>
  <si>
    <t>Soutenir les projets de R&amp;D des entreprises de la filière des industriels de la mer qui accélèrent la mise sur le marché de technologies, de services et de solutions innovantes et durables</t>
  </si>
  <si>
    <t xml:space="preserve">Innovations de rupture ou structurantes pour la filière, s’appuyant sur une approche multi-filière si le projet le permet. 
</t>
  </si>
  <si>
    <t xml:space="preserve">Petites, moyennes ou grandes entreprises, seules ou au sein d’un consortium. Une attention spécifique sera accordée aux projets menés en collaboration. </t>
  </si>
  <si>
    <t xml:space="preserve">Soutenir des projets portant sur (1) le développement de solutions souveraines pour les réseaux télécoms garantissant un haut niveau de sécurité et de fiabilité et (2) le lancement de travaux de R&amp;D anticipant les évolutions de la 5G et l’arrivée de la 6G. 
</t>
  </si>
  <si>
    <t>projets innovants d’envergure significative avec un budget supérieur à 2M ou 1M pour les PME avec un projet individuel.</t>
  </si>
  <si>
    <t xml:space="preserve">Tout type de structure avec une personnalité morale (organisme de recherche, associations, entreprises de toute taille), seule ou en collaboration (a minima une PME ou ETI). 
</t>
  </si>
  <si>
    <t xml:space="preserve">Cofinancer des projets de R&amp;D portant sur des briques technologiques innovantes et critiques en matière de cybersécurité autour de l’un des axes suivant : 1) protection des infrastructures critiques, des collectivités locales, start-ups/PME et télétravailleurs, de l’IoT et 2) briques technologiques critiques associées a un secteur clé. </t>
  </si>
  <si>
    <t>budget minimum de 500k pour les jeunes pousses et 1M pour les autres structures</t>
  </si>
  <si>
    <t xml:space="preserve">structures déjà crées : entreprises, consortium d’industriels ou consortium d’industriels et de partenaires de recherche 
</t>
  </si>
  <si>
    <t>faire émerger des champions français de la cybersécrurité à travers la mise en place d’un «accélérateur cyber»</t>
  </si>
  <si>
    <t xml:space="preserve">projet d’accélérateur de startups spécialisé en cybersécurité
</t>
  </si>
  <si>
    <t>Soutenir les innovations permettant de réduire la consommation énergétique du bâtiment et contribuant à décarboner le secteur à travers le chauffage, le rafraichissement, la production d’eau chaude et le traitement de l’air</t>
  </si>
  <si>
    <t xml:space="preserve">projets qui développent des nouveaux produits visant à décarboner le bâtiment. La budget de ces projets doivent dépasser 0,6M pour les PME seules et les projets collaboratifs et 2M pour les ETI/GE. </t>
  </si>
  <si>
    <t xml:space="preserve">entreprise de l’industrie des systèmes énergétiques ou du secteur de la construction, consortium d’au maximum 5 partenaires qui doivent chacun contribuer au moins à hauteur de 300k. 
</t>
  </si>
  <si>
    <t>inciter au développement de solutions mixtes combinatoires associant les matériaux biosourcés/géosourcés à d’autres matériaux et/ou avec d’autres bio/géosourcés</t>
  </si>
  <si>
    <t>projet visant à développer des produits et solutions constructives innovantes mixtes des matériaux biosourcés et d’autres matériaux conventionnels</t>
  </si>
  <si>
    <t xml:space="preserve">groupements pertinents (industriels, promoteurs, maîtres d’ouvrage…) </t>
  </si>
  <si>
    <t>faire émerger des solutions de 1) production de gros-œuvre et de second œuvre dans le bâtiment  2) préfabrication d’éléments constructifs en bois, ou autres matériaux biosourcés</t>
  </si>
  <si>
    <t xml:space="preserve">développement et mise en œuvre à l’échelle industrielle de procédés technologiques innovants, investissements pour la création de nouvelles unités industrielles…
</t>
  </si>
  <si>
    <t xml:space="preserve">l’ensemble des entreprises de la filière bois, et dans une moindre mesure des autres filières biosourcées. Entreprises spécialisées dans la transformation du bois vers des produits de structure. 
</t>
  </si>
  <si>
    <t>soutenir des projets structurants, pérennes et réplicables de territoires où la donnée et les infrastructures sont au service de la mise en œuvre de politiques publiques, des services aux usagers et d’un développement territorial durable</t>
  </si>
  <si>
    <t>mise en œuvre de solutions numériques pour des projets et services territoriaux à la main des collectivités</t>
  </si>
  <si>
    <t xml:space="preserve">le chef de file du projet est une collectivité territoriale (Conseil régional, Conseil départemental, Commune, établissement public de coopération intercommunale, métropole), un syndicat mixte ou un syndical intercommunal OU consortium avec des entreprises publiques locales …
</t>
  </si>
  <si>
    <t xml:space="preserve">aider les établissements d’enseignement supérieur et de recherche à accroître leurs ressources pour déployer des projets nouveaux portés par leurs personnels et leurs équipes grâce aux moyens supplémentaires ainsi obtenus. 
</t>
  </si>
  <si>
    <t xml:space="preserve">projets qui développent la formation tout au long de la vie. Ils peuvent concerner toutes les missions : formation, recherche, international, innovation, expertise… 
</t>
  </si>
  <si>
    <t xml:space="preserve">établissement d’enseignement supérieur et de recherche
</t>
  </si>
  <si>
    <t>Accompagner les établissements d’enseignement supérieur et de recherche porteurs d’un projet de transformation ambitieux à l’échelle de leur site dans la mise en œuvre de leur stratégie propre, élaborée à partir de leur dynamique territoriale.</t>
  </si>
  <si>
    <t xml:space="preserve">établissement d’enseignement supérieur ou regroupement d’établissements de ce type. D’autres acteurs peuvent être associés : organismes nationaux de recherche, collectivités locales, entreprises…  </t>
  </si>
  <si>
    <t xml:space="preserve">soutenir les projets d’activités démonstratives, permettant la montée en maturité du système de lancement ou de ses composants, et d’éprouver les modèles économiques et les conditions d’industrialisation et solutions de mise en orbite.
</t>
  </si>
  <si>
    <t xml:space="preserve">projets d’amorçage (individuel uniquement, budget entre 0,4 et 1,2M et) ou de développement et d’industrialisation (budget entre 1,2 et 5M pour un projet monopartenaire et 2M et 5M pour un projet collaboratif)
</t>
  </si>
  <si>
    <t xml:space="preserve">Pour les projets monopartenaires : PME, pour les projets collaboratifs : consortium associant  entreprise(s)  de  toute taille, institut(s) de recherche et/ou organisme(s) de recherche. Une attention particulière sera accordée aux projets portés par les acteurs émergents (startups et PME-ETI innovantes) de la filière du New Space
</t>
  </si>
  <si>
    <t>3 objectifs principaux : 1) Faire émerger des solutions de billetterie souveraines, de taille critique, multi-langues, interopérables et multi-canal qui préservent les marges des entreprises et institutions culturelles ; 2) Accroître la transformation digitale du secteur au travers de la billetterie, notamment en favorisant le partage de la donnée et 3) Permettre à de plus petits acteurs d'être équipés de solutions de billetterie performantes et simples d'usage</t>
  </si>
  <si>
    <t xml:space="preserve">Développer une filière industrielle française compétitive avec comme priorités : l'élargissement des gisements de biomasse, la démonstration de procédés de transformation, la mise en œuvre d’unités industrielles de production de molécules biosourcées. </t>
  </si>
  <si>
    <t xml:space="preserve">permettre des économies d’échelle par leur capacité de déploiement à grande échelle sur le territoire français. Les projets concernent les phases de recherche industrielle jusqu'à la démonstration échelle 1. Coût total : minimum 2M pour thèmes 1 et 2 et 5M pour l’industrialisation 
</t>
  </si>
  <si>
    <t xml:space="preserve">entreprises petites, moyennes ou grandes, seules ou associées au sein d'un consortium, qui accélèrent la mise sur le marché de technologies et/ou de solutions ambitieuses, innovantes et durables. Jusqu’à 5 partenaires, devant porter 400k de dépenses éligibles. 
</t>
  </si>
  <si>
    <t xml:space="preserve">créer un comité d’organisation qui visera le financement de projets de recherche en lien avec les situations d’autonomisation et d’entrave à l’autonomie et la conception de dispositifs et expérimentations innovants en matière de compensation d’adaptation de l’environnement et d’accompagnement humain des personnes. </t>
  </si>
  <si>
    <t>lettre d’intention de 3 pages maximum</t>
  </si>
  <si>
    <t xml:space="preserve">chercheurs et chercheuses, consortia académiques ou construits sur un partenariat avec des acteurs non académiques du domaine.
</t>
  </si>
  <si>
    <t>AAP «Soutien de l’offre de solutions de décarbonation des industriels»</t>
  </si>
  <si>
    <t>AAP «Favoriser le développement de Zones Industrielles Bas Carbone»</t>
  </si>
  <si>
    <t>AAP «Première Usine»</t>
  </si>
  <si>
    <t>AMI «Verdissement du numérique»</t>
  </si>
  <si>
    <t xml:space="preserve">Deux premiers AAP thématiques de l'AAP "Accompagner la transition numérique des entreprises culturelles et créatives" qui vise à accompagner le déploiement de nouvelles offres culturelles et artistiques fondées sur des innovations numériques dans les secteurs du spectacle vivant, du patrimoine et de l’architecture </t>
  </si>
  <si>
    <t xml:space="preserve">entreprises, établissements publics culturels, associations </t>
  </si>
  <si>
    <t>1) entreprises innovantes travaillant sur les sujets de commercialisation (billetteries, gestion de la relation avec le client…), 2) prestataires de billetterie, 3) entreprises,  associations et établissements du secteur des industries culturelles et créatives</t>
  </si>
  <si>
    <t>Date du jour</t>
  </si>
  <si>
    <t>Date 30j</t>
  </si>
  <si>
    <t>Massifier la production des solutions de décarbonation dans le but final de permettre aux futurs acquéreurs industriels de ces technologies de réduire leurs émissions de CO2</t>
  </si>
  <si>
    <t xml:space="preserve">Créations ou investissements dans des unités de production existantes pour augmenter leurs capacités de production, les rendre plus productives et plus flexibles ou les diversifier. Les projets doivent se situer dans la partie amont de la chaine de valeur du secteur. Le coût total du projet doit être de 1M€ minimum.
</t>
  </si>
  <si>
    <t xml:space="preserve">entreprise seule ou consortium d’entreprises (jusqu’à 3 partenaires)
</t>
  </si>
  <si>
    <t>Accompagner les territoires industriels dans leur transformation écologique et énergétique afin de gagner en compétitivité et en attractivité</t>
  </si>
  <si>
    <t xml:space="preserve">Ensemble d’investissements, d’expérimentations, de synergies et d’innovations visant l’accélération de la décarbonation de leur zone industrielle. Doivent aussi intégrer une stratégie d’entrainement </t>
  </si>
  <si>
    <t>priorité : groupement juridiquement constitué représentant l’ensemble des acteurs susceptibles de contribuer positivement au projet (acteurs industriels, collectivités locales, gestionnaires d’infrastructures … ou à défaut un consortium de maximum 3 acteurs</t>
  </si>
  <si>
    <t xml:space="preserve">Permettre aux startups et PME industrielles de trouver un financement pour construire leur première usine. En adaptant l’ecosystème d’innovations aux start-up, l’objectif est d’encourager les jeunes entreprises à prendre le risque d’innover et de se lancer. </t>
  </si>
  <si>
    <t>a) implantations de sites pilotes et/ou de production industrielle, destinées à commercialiser des produits innovants, b) mutualisation de capacités préindustrielles au profit des start-ups. Dans les deux cas les dépenses totales doivent dépasser 5M.</t>
  </si>
  <si>
    <t xml:space="preserve">PME, ETI si elle présente des caractéristiques d’innovation et d’hypercroissance ou structure ad hoc dès lors qu’il s’agit du développement de capacités industrielles mutualisées pour une ou des start-ups et PME </t>
  </si>
  <si>
    <t xml:space="preserve">2 actions : l’identification de projets d’innovation qui visent à réduire l’empreinte environnementale du numérique et le développement d’une meilleure connaissance de l’écosystème, de ses enjeux, de ses potentiels et de la faiblesse des dispositifs existants. </t>
  </si>
  <si>
    <t>projets innovants, à tout stade de maturité, qui présentent un modèle économique soutenable et qui intègre le développement d’une offre industrielle compétitive comportant une composante majeure d’innovation</t>
  </si>
  <si>
    <t xml:space="preserve">entreprise seule ou partenariat, pouvant être rattaché à la chaîne de valeur stratégique du numérique en France et/ou en Europe
</t>
  </si>
  <si>
    <t>Approche date butoir</t>
  </si>
  <si>
    <t>Intitulé de l'AAP/AMI</t>
  </si>
  <si>
    <t>Statut</t>
  </si>
  <si>
    <t>SA verdissement du numérique</t>
  </si>
  <si>
    <t>Industrialisation</t>
  </si>
  <si>
    <t>AAP « Cryptographie Post-Quantique »</t>
  </si>
  <si>
    <t>SA "Quantique" et "Cyber"</t>
  </si>
  <si>
    <t>AAP « Plan innovation outre-mer »</t>
  </si>
  <si>
    <t>AAP «Industrialisation et Capacités Santé 2030»</t>
  </si>
  <si>
    <t>AAP «Intégrateurs Biothérapie-Bioproduction»</t>
  </si>
  <si>
    <t>AAP «Réacteurs nucléaires innovants»</t>
  </si>
  <si>
    <t>AAP «Instituts Hospitalo-Universitaires (IHU 3)»</t>
  </si>
  <si>
    <t>AMI «BIOCLUSTERS»</t>
  </si>
  <si>
    <t>Soutenir le développement de briques technologiques innovantes et critiques en cybersécurité, capables de résister aux attaques des futurs ordinateurs quantiques. Il participe également à renforcer les liens et synergies entre les acteurs des filières cyber et quantique en interne et entre eux.</t>
  </si>
  <si>
    <t xml:space="preserve">Projets de R&amp;D en cybersécurité. Dépenses supérieures à 1M (seuil qui pourra être abaissé à 500k pour les jeunes pousses). Les travaux de R&amp;D doivent représenter une contribution notable du projet. 
</t>
  </si>
  <si>
    <t xml:space="preserve">Une entreprise (porteur unique), un consortium qui rassemble des partenaires industriels dont des PME/ETI et éventuellement des partenaires de recherche. 
</t>
  </si>
  <si>
    <t>Construire et promouvoir des solutions permettant de répondre aux défis spécifiques des territoires ultra-marins en créant les conditions nécessaires à l'émergence de projets territoriaux innovants ayant un impact significatif tant au niveau économique, social, qu'environnemental. L’objectif est qu’à terme ces territoires attirent d'autres sources de financement que France 2030.</t>
  </si>
  <si>
    <t xml:space="preserve">Les innovations attendues devront relever des enjeux liés à l’énergie renouvelable, l’économie circulaire, la résilience face au changement climatique et aux risques naturels, la préservation et valorisation des ressources naturelles, l’alimentation saine et durable et la valorisation des ressources humaines.
</t>
  </si>
  <si>
    <t xml:space="preserve">Consortium composé d’une collectivité territoriale, d’acteurs académiques et d’acteurs du monde socio-économique. Des acteurs publics ou privés non-ultramarins peuvent en être membres. Le chef de file doit disposer d’une implantation ultramarine au sein du territoire concerné et sera de préférence une collectivité. </t>
  </si>
  <si>
    <t>Soutenir les projets d’industrialisation dans les secteurs de la biothérapie et bioproduction de thérapies innovantes, de la lutte contre les maladies infectieuses émergentes et les menaces NRBC, et des dispositifs médicaux et dispositifs de diagnostic in vitro.</t>
  </si>
  <si>
    <t xml:space="preserve">projets individuels :  start-up, PME, ETI, ou grandes entreprise (dépenses de 1M) ou projets collaboratifs portés par une entreprise associant un ou plusieurs partenaires (2M minimum)
</t>
  </si>
  <si>
    <t xml:space="preserve">Labelliser et doter en moyen d’investissement complémentaire des plateformes académiques qui auront pour mission de soutenir le développement de nouvelles biothérapies et biomédicaments ainsi que le développement des technologies innovantes pour leur production. </t>
  </si>
  <si>
    <t>Apporter aux porteurs de projets les compétences et outils requis pour la bonne réalisation de leurs projets, et ainsi de favoriser les transfert technologiques, donner accès à des équipements de bioproduction, être le lieu de rencontre entre les industriels entre offre et demande</t>
  </si>
  <si>
    <t xml:space="preserve">Seuls les Etablissements publics de recherche ou des consortiums de ces établissements peuvent être Etablissements coordinateurs. </t>
  </si>
  <si>
    <t xml:space="preserve">Soutenir de nouveaux réacteurs nucléaires, qu’il s’agisse de fission ou de fusion, en rupture a regard des réacteurs en exploitation et qui permettraient de répondre aux enjeux environnementaux actuels et futurs. Le présent AAP cible préférentiellement les projets en phase de maturation initiale. </t>
  </si>
  <si>
    <t xml:space="preserve">Projets de R&amp;D sur des concepts de réacteurs nucléaires en rupture (amélioration de la compétitivité des réacteurs, de la sureté de fonctionnement …
Les réacteurs doivent avoir pour objectif principal la production d’énergie. Assiette de dépenses supérieure à 5M€. </t>
  </si>
  <si>
    <t>société seule ou en tant que chef de file d’un consortium (associations, organismes de recherche)</t>
  </si>
  <si>
    <t xml:space="preserve">Créer un maximum de six nouveaux Instituts Hospitalo-Universitaires (IHU), futurs pôles d’excellence en matière de recherche, de soin, de prévention, de formation et de transfert de technologies dans le domaine de la santé. La mission des IHU est de développer, dans leur domaine thématique, des compétences et une capacité de recherche de niveau mondial. </t>
  </si>
  <si>
    <t>Ils doivent viser l’excellence mondiale en matière de recherche, d’enseignement, de soin, mettre au cœur de chaque projet une dynamique du laboratoire vers le patient et du patient vers le laboratoire, intégrer un objectif de valorisation et de transfert de technologies …</t>
  </si>
  <si>
    <t>à la fois une université, un établissement de santé, et un ou plusieurs organisme(s) de recherche considérés comme membres Fondateurs de l’IHU</t>
  </si>
  <si>
    <t>Faire émerger au maximum trois bioclusters de dimension mondiale. L’objectif principal d’un biocluster est d’accroitre la capacité française de recherche, développement et production de produits de santé innovants autour d’une thématique prioritaire en santé publique, de manière à acquérir puis de consolider une renommée mondiale à même de pérenniser ces activités.</t>
  </si>
  <si>
    <t xml:space="preserve">Les missions d’un biocluster seront de constituer un écosystème facilitateur et d’animer un réseau, d’ Incuber et accélérer des startups à fort potentiel, de faciliter le développement de partenariats publics-privés ou encore de favoriser la formation des étudiants et personnel. </t>
  </si>
  <si>
    <t xml:space="preserve">Associe obligatoirement, d’une part, des établissements d’enseignement supérieur et de recherche et des centres de soins, et d’autre part, des industriels, afin de porter la vision et la stratégie du projet. </t>
  </si>
  <si>
    <t>AAP «Soutien au déploiement de stations de recharge pour les véhicules électriques»</t>
  </si>
  <si>
    <t>Véhicules électriques</t>
  </si>
  <si>
    <t xml:space="preserve">Développer le réseau de stations de recharge haute puissance en métropole afin d’accélérer l’adoption de véhicules électrifiés. Ces infrastructures sont destinées aussi bien aux besoins des particuliers qu’à ceux des professionnels du transport de passagers et de marchandises. Elles seront complémentaires aux infrastructures de recharge normale (recharge du quotidien). </t>
  </si>
  <si>
    <t xml:space="preserve">coût du projet (hors ZNI) de 5M minimum pour les réseaux portés par des opérateurs privés, et 3M pour les collectivités, AOM, AODE. </t>
  </si>
  <si>
    <t xml:space="preserve">opérateurs ou consortium d’opérateurs privés en capacité d’installer et d’exploiter un réseaau, syndicats intercommunaux agissant pour le compte des collectivités, entités titulaires de la compétence de création et d’entretien d’infrastructures de recharge (intercommunalités, établissements publics, AOM). </t>
  </si>
  <si>
    <t>Objet FR 2030 : Développer et produire des dispositifs médicaux innovants</t>
  </si>
  <si>
    <t>Développer les composants et systèmes liés à la production et au transport d’hydrogène, et à ses usages  (volet brique techno), projets de démonstrateurs, de  ou de premières commerciales sur le territoire national, permettant à la filière de développer de nouvelles solutions et de se structurer. (volet démonstrateur)</t>
  </si>
  <si>
    <t xml:space="preserve">Permettre un accompagnement des jeunes facilité, augmenter la lisibilité pour les offres dédiées à la jeunesse et améliorer la coopération des acteurs. Remobiliser les jeunes les plus en difficulté et éloignés de la connaissance des dispositifs auxquels ils peuvent prétendre.  </t>
  </si>
  <si>
    <t xml:space="preserve">Plan de relance </t>
  </si>
  <si>
    <t>oui</t>
  </si>
  <si>
    <t>non</t>
  </si>
  <si>
    <t>oui?</t>
  </si>
  <si>
    <t>BCIB « Biomasse Chaleur pour l’Industrie du Bois »</t>
  </si>
  <si>
    <t xml:space="preserve">Projets portés par des entreprises 
Projets dont la production thermique est supérieure à 6 000 MWh/an
</t>
  </si>
  <si>
    <t>Soutenir les projets d’investissement dans des équipements de production de chaleur renouvelable à partir de co-produits de l’industrie du bois permet d’associer deux priorités dans le développement de cette industrie : l’augmentation des capacités de séchage et une plus grande autonomie énergétique</t>
  </si>
  <si>
    <t>« intrants, dépendance russe, biélorusse ou ukrainienne »</t>
  </si>
  <si>
    <t>AAP « Une webradio, un parrain »</t>
  </si>
  <si>
    <t>AAP « PRODUIRE EN FRANCE DES AERONEFS BAS CARBONE »</t>
  </si>
  <si>
    <t>BPI</t>
  </si>
  <si>
    <t xml:space="preserve">Transports </t>
  </si>
  <si>
    <t>AAP « i-Démo 2022 »</t>
  </si>
  <si>
    <t>AAP « i-Démo Europe »</t>
  </si>
  <si>
    <t>AAP « Industrialisation et Capacités Santé 2030 »</t>
  </si>
  <si>
    <t xml:space="preserve">Santé </t>
  </si>
  <si>
    <t>FR30 - Santé - Biomédicaments</t>
  </si>
  <si>
    <t>AAP « ZIBaC - Maturation et Accompagnement Zones Industrielles Bas Carbone »</t>
  </si>
  <si>
    <t>Décarbonation et hydrogène</t>
  </si>
  <si>
    <t>SA Décarbonation de l'industrie</t>
  </si>
  <si>
    <t>AAP « Réacteurs nucléaires innovants »</t>
  </si>
  <si>
    <t xml:space="preserve">FR30 - Nucléaire </t>
  </si>
  <si>
    <t>AMI « Pour le développement de la filière industrielle de l’éolien flottant »</t>
  </si>
  <si>
    <t>SA Technologies avancées pour les systèmes énergétiques (TASE)</t>
  </si>
  <si>
    <t>AMI « Pour le développement des infrastructures portuaires métropolitaines permettant de répondre aux besoins de l’industrie de l’éolien flottant »</t>
  </si>
  <si>
    <t>AAP « Résilience et Capacités Agroalimentaires 2030 »</t>
  </si>
  <si>
    <t>Agriculture, Alimentation et Bois</t>
  </si>
  <si>
    <t xml:space="preserve">FR30 - Fermes de demain </t>
  </si>
  <si>
    <t>SA Recyclabilité, recyclage et réincorporation de matériaux recyclés</t>
  </si>
  <si>
    <t>AAP « Soutien au déploiement des projets e-FRAN »</t>
  </si>
  <si>
    <t>SA Enseignement et numérique</t>
  </si>
  <si>
    <t xml:space="preserve">AAP « Innovations en biothérapies et bioproduction » (A&amp;R les précédents AAP) </t>
  </si>
  <si>
    <t>AAP « France très haut débit - Cohésion numérique des territoires »</t>
  </si>
  <si>
    <t>AAP « Création d’Infrastructures de génie civil nécessaires aux Raccordements finals »</t>
  </si>
  <si>
    <t>AAP "Grande fabrique de l'image"</t>
  </si>
  <si>
    <t xml:space="preserve">FR30 - Contenus culturels </t>
  </si>
  <si>
    <t xml:space="preserve">AMI « Musique et spectacle vivant » et « Savoir-faire d’exception » </t>
  </si>
  <si>
    <t>SA Industries culturelles et créatives</t>
  </si>
  <si>
    <t>AAP "« Cultur’Export »</t>
  </si>
  <si>
    <t>AAP « Spatial : Développement de systèmes pour les Services en Orbite »</t>
  </si>
  <si>
    <t>FR30 - Lanceur réutilisable et nano-satellites</t>
  </si>
  <si>
    <t>AAP « Spatial : Développement de systèmes pour la Surveillance de l’Environnement Orbital (Space Situational Awareness) »</t>
  </si>
  <si>
    <t>Titre de l'arrêté</t>
  </si>
  <si>
    <t>Comité de pilotage ministériel (CPM)</t>
  </si>
  <si>
    <t>Plan de relance</t>
  </si>
  <si>
    <t>Statut (automatique)</t>
  </si>
  <si>
    <t>Une attention particulière sera accordée aux projets portés par les acteurs émergents (start-up et PME-ETI innovantes</t>
  </si>
  <si>
    <t>Le programme Cultur’Export sera déployé en 2022 (juin ou septembre) et se composera de trois éditions d’environ 12 mois chacune. Chaque édition sera dédiée à un marché international spécifique. En 2022, le marché cible est le marché américain.</t>
  </si>
  <si>
    <t xml:space="preserve">Ces nouveaux programmes d’accompagnement viendront par ailleurs compléter trois dispositifs similaires déjà lancés et opérés par Bpifrance dans d’autres secteurs culturels et créatifs : un accélérateur « mode et luxe », un accélérateur « cinéma et audiovisuel » et un accélérateur « jeux vidéo » </t>
  </si>
  <si>
    <t xml:space="preserve">Pourront concourir des projets de studios de tournage, de production numérique (VFX, animation, jeu vidéo), de formation, groupés ou séparés. </t>
  </si>
  <si>
    <t xml:space="preserve">collectivités territoriales et leurs groupements </t>
  </si>
  <si>
    <t>réalisation des travaux, et de leurs études préalables, portant sur la création d’Infrastructures de génie civil en aval du PBO et sur le domaine public et nécessitant une subvention publique,</t>
  </si>
  <si>
    <t xml:space="preserve">Le présent cahier des charges s’inscrit en complémentarité de l’appel à projets « France Très Haut Débit – Réseaux d’initiative publique ». Aucune composante de déploiements de réseaux FttH ayant antérieurement fait l’objet d’une intervention publique soutenue au titre d’une composante d’un précédent cahier des charges ne pourra faire l’objet d’un nouveau soutien. </t>
  </si>
  <si>
    <t xml:space="preserve">l’État a publié à l’été 2018 un premier appel à projets « Cohésion Numérique des Territoires » à destination des opérateurs de communications électroniques; </t>
  </si>
  <si>
    <t>les opérateurs de communications électroniques</t>
  </si>
  <si>
    <t xml:space="preserve">Les projets attendus doivent proposer des solutions innovantes portant sur l’une des 2 thématiques en biothérapies ou la thématique en bioproduction suivantes :
- Développement de biothérapies  en santé humaine ou santé animale (lorsqu’un impact sur la santé humaine est envisagé)
- Développement d’outils de R&amp;D ou de stratification pour le développement de biothérapies
- Développement de nouveaux procédés de bioproduction, nouveaux outils, équipements et systèmes d’optimisation de technologies de bioproduction existantes 
La réalisation du projet peut comporter des phases de recherche industrielle (RI) ainsi que des phases de développement expérimental </t>
  </si>
  <si>
    <t>entreprise unique, quelle que soit sa taille ou consortium avec une entreprise cheffe de file qui rassemble des partenaires industriels et des partenaires de recherche (a minima une PME ou ETI et dans la limité de 4 partenaires). 
Le porteur doit être dans une dynamique partenariale. 
Les entreprises dont l’objectif à terme est de développer de la bioproduction pour tiers ou de la mutualisation de productions seront regardées en priorité. Les entreprises développant des biothérapies et souhaitant internaliser leur production devront justifier de la nécessité de cette internalisation au regard de l’offre existante</t>
  </si>
  <si>
    <t>Lever les freins technologiques sur la chaîne de valeur du recyclage, à savoir la conception des produits, la collecte et le tri des déchets, la préparation et la réincorporation de la matière.</t>
  </si>
  <si>
    <t>Entreprises seules ou en collaboration, notamment avec des laboratoires de recherche (non obligatoire).</t>
  </si>
  <si>
    <t>Accélérer la transition vers une économie circulaire afin d’inscrire la société française sur une trajectoire ambitieuse de découplage entre croissance économique et consommation de ressources naturelles. Le recyclage, qui conduit à substituer aux matières premières vierges (MPV) des matières premières de recyclage (MPR) contribue à ce découplage. 
Cet AAP vise les trois thématiques suivantes :
- Soutien au recyclage des papiers et cartons
- Soutien au recyclage des textiles
- Soutien au recyclage des composites</t>
  </si>
  <si>
    <t>Cet appel à projets vise en priorité les projets d’industrialisation (thématiques 1 à 3) et de structuration des filières (thématique 4) dans les 4 thématiques suivantes : 
1. la relocalisation des maillons industriels stratégiques ; 
2. l’industrialisation pour répondre aux besoins alimentaires de demain ; 
3. l’industrialisation pour réussir la transition agroécologique ; 
4. des démarches collectives de transition et de résilience des filières agricoles et agroalimentaires.</t>
  </si>
  <si>
    <t>Les projets attendus doivent être innovants, mais visant aussi à minimiser les impacts environnementaux y compris via le réemploi de fonciers déjà artificialisés.</t>
  </si>
  <si>
    <t>Le projet est porté par une entité portuaire (autorité, gestionnaire) unique, quelle que soit sa taille. Le projet peut également être porté par un consortium identifiant une entité portuaire « cheffe de file ». 
Une attention particulière sera accordée aux projets portés par des organisations optimisées des ports à l’échelle d’une façade (Méditerranée ou Atlantique-Manche) ou d’un territoire et démontrant leurs capacités à attirer notamment des chantiers d’assemblage de flotteurs et la chaine de sous-traitants afférente.</t>
  </si>
  <si>
    <t xml:space="preserve">il est particulièrement attendu des projets de production et/ou d’assemblage de flotteurs ou de tout équipements structurant pour la filière du flottant (fournisseurs de flotteurs, ou de composants de flotteurs, turbines, systèmes d’ancrages, entreprises de travaux en mer et de maintenance et jusqu’aux acteurs qui seront en charge du démantèlement des éoliennes flottantes).
Les projets attendus doivent être centrés si possible sur des segments à forte valeur ajoutée avec des technologies de pointe mais aussi sur des initiatives qui viseront à minimiser les impacts environnementaux. </t>
  </si>
  <si>
    <t>Entreprise unique ou consortium avec une entreprise cheffe de file
Les projets collaboratifs associant une PME ou une ETI  ainsi que les projets faisant intervenir des acteurs émergents sont particulièrement recherchés. 
Une attention particulière sera accordée aux projets portés par des organisations optimisées des ports à l’échelle d’une façade (Méditerranée ou Atlantique-Manche) ou d’un territoire et démontrant leurs capacités à attirer notamment des chantiers d’assemblage de flotteurs et la chaine de sous-traitants afférente.</t>
  </si>
  <si>
    <t>un AAP pluriannuel dédié à l’industrialisation des solutions EnR, « Aide à l’investissement de l’offre industrielle des énergies renouvelables », a été lancé en février 2022. Les relèves annuelles de cet AAP, notamment celle de 2023, pourront servir à financer les projets d’industrialisation de l’éolien flottant qui auront été identifiés dans cet AMI</t>
  </si>
  <si>
    <t>Commentaire / contexte global</t>
  </si>
  <si>
    <t>Entreprise ou consortium dont le chef de file est une société dédiée au projet déposé dans le cadre de cet AAP. Les associations et les organismes de recherche, français ou européens, peuvent également faire parties d’un consortium. 
Les entreprises en création sont éligibles à l’AAP ; dans ce cas, le dossier doit être présenté par les futurs actionnaires.</t>
  </si>
  <si>
    <t>Les projets seront portés par des consortiums représentant l’ensemble des acteurs susceptibles de contribuer à la qualité de la conception et de la réalisation du projet, et tout particulièrement les acteurs industriels, les collectivités locales, les autorités portuaires (le cas échéant), les gestionnaires d’infrastructures, les acteurs du développement économique…</t>
  </si>
  <si>
    <t>Cet AAP est décomposé en deux phases de financement : une phase dite de maturation, puis, si le projet se poursuit et est validé, une phase d’accompagnement de la ZIBaC dans son projet de transformation.</t>
  </si>
  <si>
    <t>Types de territoires prioritairement attendus :
- Zones Industrielles énergo-intensives, dont Zones Industrialo-Portuaires (ZIP) ;
- Plateformes chimiques ;
- Territoires industriels regroupant ou élargissant ces deux précédentes catégories.
Une priorité sera donnée aux zones industrielles les plus émettrices en termes de GES.
Le montant minimum des projets est fixé à 500 k€ pour la phase maturation.</t>
  </si>
  <si>
    <t xml:space="preserve">Le présent AAP vise à accélérer la décarbonation de zones industrielles, en mettant en œuvre un ensemble d’investissements, d’expérimentations, de synergies et d’innovations. Ces zones industrielles intègrent  une stratégie d’entrainement en vue de leurs élargissements ou de leurs diffusions sur d’autres territoires. </t>
  </si>
  <si>
    <t xml:space="preserve">Cet appel vise  en priorité les projets d’industrialisation dans les thématiques suivantes :
- les biothérapies et bioproduction de thérapies innovantes ;
- les maladies infectieuses émergentes et les menaces NRBC ;
- les dispositifs médicaux et dispositifs de diagnostic in vitro.
</t>
  </si>
  <si>
    <t>les projets concernant une première industrialisation de produits de santé, mais non-centrés sur les périmètres des stratégies, pourront répondre à d’autres appels ouverts dans le cadre de France 2030 comme l’Appel à projets France 2030 : « Première Usine » | Bpifrance.</t>
  </si>
  <si>
    <t xml:space="preserve">Le projet doit consister en :
- une unité de production industrielle 
- une installation d’une ligne pilote ou de production pour la production d’un produit innovant 
- une extension d’un site de production existant ;
- le développement de plateformes multimodales 
- des travaux d’amélioration de l’empreinte énergétique 
Les projets doivent principalement comporter des dépenses d’investissement industriel. Cependant, la réalisation du projet peut comporter des dépenses minoritaires de développement expérimental (DE) préalables à la partie consacrée à l’industrialisation. </t>
  </si>
  <si>
    <t xml:space="preserve">projets individuels : start-up,  PME,  ETI, ou grandes entreprises (par exception pour des projets de relocalisation de production stratégique), assiette de dépenses minimale 1M€ 
projets collaboratifs : entreprise (chef de file), quelle que soit sa taille, et associant un ou plusieurs partenaires (entreprises, organismes de recherche ou laboratoires de recherche venant en soutien de ces entreprises ; associations, etc.), dont au moins 1 PME, assiette de dépenses minimale 2M€ 
</t>
  </si>
  <si>
    <t xml:space="preserve">L’AAP « i-Démo » accompagne les entreprises innovantes et les porteurs de projet innovant qui ont besoin d’accéder à des sources de financement pour couvrir le risque inhérent à leurs projets de R&amp;D et d’innovation. Elle vise des retombées économiques et technologiques directes sous forme de nouveaux produits, services et technologies, des retombées environnementales et sociales et des retombées indirectes en termes de structuration durable de filières. </t>
  </si>
  <si>
    <t xml:space="preserve">Cet appel à projets est générique ; d’autres appels à projets thématiques pourront être lancés en fonction des priorités gouvernementales. </t>
  </si>
  <si>
    <t xml:space="preserve">entreprise unique ou consortium identifiant une entreprise « cheffe de file » qui rassemble des partenaires industriels et des partenaires de recherche, et le cas échéant un ou plusieurs utilisateurs finaux de la solution. 
Les projets collaboratifs doivent associer a minima une start-up, ou une PME ou une ETI , dans la limite de 6 partenaires </t>
  </si>
  <si>
    <t>Déclinaison de l’appel à projets générique « i-Démo », qui cible spécifiquement les projets de R&amp;D qui font l’objet ou cherchent à obtenir un financement européen complémentaire à celui de France 2030, dans le cadre de certains programmes tels que EuroHPC, Key Digital Technologies.</t>
  </si>
  <si>
    <t>« i-Démo - Europe » poursuit les mêmes objectifs que l’appel à projets générique « i-Démo » : le développement d’entreprises industrielles et de services sur les marchés porteurs, créateurs de valeur et de compétitivité pour notre économie et contribuant aux transitions énergétique, écologique et numérique.</t>
  </si>
  <si>
    <t>entreprise unique ou consortium identifiant une entreprise « cheffe de file » qui rassemble des partenaires industriels et des partenaires de recherche, et le cas échéant un ou plusieurs utilisateurs finaux de la solution. 
Les projets collaboratifs doivent associer a minima une start-up, ou une PME ou une ETI</t>
  </si>
  <si>
    <t xml:space="preserve">L’AAP vise à soutenir le passage à l’échelle industrielle de projets proposant des solutions technologiques nouvelles en vue de produire en France des aéronefs bas-carbone (aviation électrique, hybride, taxis volants, etc.).  </t>
  </si>
  <si>
    <t>L’ensemble des solutions et technologies contribuant à la production de l’aéronef bas-carbone entrent dans le périmètre d’éligibilité (incluant notamment des sujets liés aux nouvelles motorisations, mais aussi des enjeux tels que la digitalisation et connectivité des aéronefs, l’utilisation de matériaux plus légers, etc.). Les projets présentant une industrialisation de technologies (produit ou process) existantes ou présentant une innovation incrémentale ne seront pas prioritaires.
Assiette de dépenses &gt;5M€ (grandes entreprises) et &gt;1M€ (start-ups, PME)</t>
  </si>
  <si>
    <t>entreprise unique ou consortium identifiant une entreprise « cheffe de file » qui rassemble des partenaires industriels et/ou des acteurs émergents ainsi que, le cas échéant, des laboratoires de recherche.
Les projets portés par des acteurs émergents seront prioritaires.</t>
  </si>
  <si>
    <t>Cet appel à projets est destiné à soutenir le développement de l’innovation numérique pour l’éducation au service de l’éducation aux médias et à l’information (EMI). Il s’agit de déployer des webradios dans les collèges non équipés. 
Chaque webradio sera adossée à un partenariat avec la presse écrite, locale, régionale ou nationale, ainsi qu’avec les acteurs de l’audiovisuel. L’objectif est que chaque collège puisse être parrainé par un organe de presse, dont les journalistes ou techniciens accompagnent les élèves dans la fabrication de l’information et la gestion de la webradio.</t>
  </si>
  <si>
    <t>AAP « CORAM 2022 »</t>
  </si>
  <si>
    <t>FR30 - Véhicules connectés et zéro émission</t>
  </si>
  <si>
    <t>TRANSVERSE</t>
  </si>
  <si>
    <t xml:space="preserve">FR30 - Bois </t>
  </si>
  <si>
    <t xml:space="preserve">On entend par webradio tous dispositifs permettant la captation, le montage et l’éditorialisation de contenus audio en vue de leur diffusion. La webradio permet à chaque élève qui s’y investit de développer des compétences fondamentales comme lire, écrire, s’exprimer, argumenter, réfléchir et exercer son esprit critique. </t>
  </si>
  <si>
    <t xml:space="preserve">Réponses construites en concertation avec les collectivités locales concernées et les équipes éducatives sur la base d’un diagnostic partagé.
les projets doivent prendre en compte la situation particulière de chacun des territoires afin de permettre par exemple que :
- des projets existants puissent être poursuivis et amplifiés 
- les territoires les plus en retrait puissent initier une démarche porteuse d'un développement des usages du numérique </t>
  </si>
  <si>
    <t>Entreprises de la filière automobile et mobilité routière, de toute taille, seules ou associées au sein d'un consortium, qui accélèrent la mise sur le marché de technologies, de services et/ou de solutions ambitieuses profondément  innovantes et durables en matière de mobilité, depuis les phases de recherche appliquée jusqu'à la démonstration plus aval de l'intérêt d'un système ou du service fondé sur ce système, dans son environnement opérationnel.Les projets portés par des acteurs émergents sont particulièrement attendus.</t>
  </si>
  <si>
    <t xml:space="preserve">Projets de recherche et de développement. Les projets auront une durée indicative comprise entre 24 et 48 mois.
Coû total du projet : portés par des start-up PME ETI &gt;1M (individuel) et &gt;2M (consotium)
portés par des Grandes entreprises &gt;4M </t>
  </si>
  <si>
    <t>développement de produits ou services très innovants et à haute valeur ajoutée et démonstrateurs à l’échelle industrielle ou préindustrielle d’innovations à un stade de développement avancé (prototype en environnement représentatif, lignes pilotes).
assiette de dépenses totales &gt; 4M€</t>
  </si>
  <si>
    <t>projets peuvent comporter des phases de recherche industrielle ainsi que des phases de développement expérimental, préalables à la mise sur le marché
assiette de dépenses totales &gt; 4M€</t>
  </si>
  <si>
    <t>Le présent AAP cible préférentiellement les projets en phase de maturation initiale, dans l’objectif de pouvoir accompagner les meilleurs projets jusqu’à la phase de prototypage. 
Objectif : soutenir et d’accompagner des projets portant sur des concepts de réacteurs nucléaires complets, associant une faisabilité technique, des perspectives de marché (à l’échelle française, européenne ou internationale), une souveraineté technologique et de potentielles retombées économiques et industrielles en France et en Europe.</t>
  </si>
  <si>
    <t xml:space="preserve">projets de recherche et développement sur des concepts de réacteurs nucléaires en rupture et répondant à un ou plusieurs des objectifs suivants :
• L’amélioration de la compétitivité des réacteurs ;
• L’amélioration de la sûreté intrinsèque de fonctionnement ;
• L’amélioration de la protection physique intrinsèque de l’installation ;
• La capacité à s’intégrer dans un système électrique plus décentralisé ;
• Le développement d’applications non électrogènes 
• La fermeture du cycle du combustible nucléaire et la valorisation des matières nucléaires ;
• L’amélioration de la gestion des substances radioactives du cycle, notamment des déchets produits.
</t>
  </si>
  <si>
    <t>L’objectif n° 1 de France 2030 sur le nucléaire, doté de 1 Md consiste à faire émerger en France des réacteurs nucléaires innovants, permettant  une meilleure gestion des substances radioactives.
Le programme d’AAP « Réacteurs nucléaires innovants » prévoit une série de 3 AAP pour soutenir des réacteurs nucléaires innovants dédiés chacun préférentiellement à une phase des 3 phases du continuum d’innovation suivantes : (i) maturation initiale, (ii) preuve de concept et (iii) prototypage.
Un prochain AAP, publié début 2024, ciblera préférentiellement les projets en phase de preuve de concept ; et un dernier AAP, publié début 2026, ciblera préférentiellement un projet en phase de prototypage</t>
  </si>
  <si>
    <t>Le déploiement de l’éolien flottant en France est conditionné par :
- Le développement d’une filière industrielle couvrant toute la chaîne de valeur permettant de répondre à la demande d’équipements des parcs éoliens en mer. 
- Le développement d’infrastructures portuaires sur chacune des façades maritimes de métropole pouvant accueillir les entreprises industrielles de cette filière et permettant d’optimiser la production et l’intégration des composants des éoliennes flottantes avant leur installation en mer. 
L'AMI est dédié aux industries de l’éolien flottant (construction de composants pour les flotteurs, d’assemblage de flotteurs, d’équipements pour les différentes étapes d’installation à quai et en mer permettant de répondre aux besoins des parcs commerciaux)</t>
  </si>
  <si>
    <t xml:space="preserve">Le déploiement de l’éolien flottant en France est conditionné par :
- Le développement d’une filière industrielle couvrant toute la chaîne de valeur permettant de répondre à la demande d’équipements des parcs éoliens en mer. 
- Le développement d’infrastructures portuaires sur chacune des façades maritimes de métropole pouvant accueillir les entreprises industrielles de cette filière et permettant d’optimiser la production et l’intégration des composants des éoliennes flottantes avant leur installation en mer. 
Cet AMI destiné aux ports vise à identifier des projets d’infrastructures portuaires à même d’accueillir les industries de l’éolien flottant. </t>
  </si>
  <si>
    <t>L’Etat sera attentif à prioriser les dossiers s’inscrivant dans une logique de souveraineté alimentaire et de résilience.
assiette de dépense : &gt;3M€ (thématiques 1 à 3), &gt;500k€ (thématique 4). L’assiette de dépenses minimales est abaissée à 200K€ en outre-mer.
projets suffisamment matures pour entrer, au terme ou au cours du projet, dans une production industrielle ou préindustrielle, et permettre, en cas de succès, d’atteindre l’étape d’une commercialisation d’un volume significatif ou l’industrialisation d’un procédé.
Les travaux doivent contribuer à l’amélioration de l’empreinte énergétique et à la réduction de l’empreinte carbone.</t>
  </si>
  <si>
    <t xml:space="preserve">Les projets attendus doivent permettre de développer (i) des procédés innovants permettant d’optimiser la récupération des matériaux et en particulier le lithium issu du recyclage et (ii) des procédés innovants dédiés au recyclage des chutes de fabrication dans l’objectif d’encourager les acteurs à réincorporer la matière avec les boucles les plus courtes. 
Les projets doivent être des démonstrateurs : innovants, répondants à une demande d'un marché et réplicables. </t>
  </si>
  <si>
    <t xml:space="preserve">Faire de la France un leader européen en bioproduction pharmaceutique, renforçant ainsi son attractivité et sécurisant son indépendance en termes d’approvisionnement. Cet AAP s'inscrit dans la volonté de catalyser et maintenir l’excellence de notre recherche en biothérapie en accélérant le transfert technologique et en assurant un flux constant d’innovations, de la paillasse au lit du patient. </t>
  </si>
  <si>
    <t>La France accusait en 2020 un net retard en production de biomédicaments : seulement 5 biothérapies sont produites en France contre 21 en Allemagne
Les projets d’augmentation capacitaire de production, d’installation de nouvelles lignes de production pour des produits innovants ou de déploiement de nouvelles technologies matures de bioproduction en usine pour les rendre plus performantes ne sont pas ciblés dans cet appel à projet et pourront faire l’objet d’un dépôt à l’AAP « Industrialisation et Capacités Santé 2030 ».</t>
  </si>
  <si>
    <t xml:space="preserve">Renforcer l’accès effectif au très haut débit pour les Français qui ne disposent pas encore de la fibre. </t>
  </si>
  <si>
    <t>Les locaux éligibles sont ceux qui respectent l’ensemble des conditions cumulatives suivantes :
- ne pas avoir déjà bénéficié d’un soutien au titre du présent dispositif
- ne pas avoir déjà bénéficié d’un soutien au titre de la composante « Inclusion Numérique » de l’appel à projets « France Très Haut Débit – Réseaux d’Initiative Publiques »
- être situés hors des zones où un ou plusieurs opérateurs ont pris des engagements de déploiements FttH d’ici fin 2022</t>
  </si>
  <si>
    <t>Accompagner les collectivités locales (et regroupements) dans le traitement des raccordements complexes à la fibre optique dans les zones RIP (réseaux d’initiative publique). Concrètement, les projets attendus visent à réaliser les travaux en génie civil en domaine public, entre le Point de branchement optique (PBO) et la parcelle privée. Les travaux sont financés à 50-50 Etat et collectivités locales.</t>
  </si>
  <si>
    <t>Soutenir une dizaine de grands studios de tournage, le passage à l’échelle de 10 à 20 studios de production numérique (animation, VFX, jeu vidéo), 20 à 30 organismes de formation, dont le projet pédagogique répond aux besoins des filières en volume et en typologie de métiers. Il s’agit de renforcer les offres en termes d’infrastructures et d’environnements de production et de tournage, de mettre en synergie et en commun nos meilleurs atouts, qu’ils soient fonciers, serviciels ou financiers, sur un même territoire ou en réseau</t>
  </si>
  <si>
    <t>Les projets devront être d’une ampleur significative pour permettre la structuration industrielle visée. Budget du projet &gt;10 M€ pour les studios de tournage et &gt;1 M€ pour les studios de production numérique.
Les projets peuvent être établis sur l’ensemble du territoire français, mais trois territoires sont prioritaires dans une logique de concentration des moyens : l’Ile-de-France, l’arc méditerranéen, et le Nord.
Les projets doivent présenter un modèle ouvert, soit la possibilité pour les différents acteurs du secteur de bénéficier de ces infrastructures de production et de ces formations.</t>
  </si>
  <si>
    <t>Fait partie des accélérateurs qui doivent permettre l’émergence d’un tissu d’acteurs économiques professionnalisés et compétitifs. 
L'AAP consiste en des programmes d’une durée de 18 mois qui ont visent à aider des  entreprises innovantes à se développer via des missions de conseil, des modules de formation et de la mise en réseau.</t>
  </si>
  <si>
    <t xml:space="preserve">entreprises (ou démarches entrepreneuriales portées par des EP ou des associations) avec au moins 3 ans d’existence et un CA annuel d’au moins quelques centaines de K€. 
S’adresse aux entreprises du secteur de la musique dans toutes  ses composantes (dont la musique enregistrée et la facture instrumentale) et du spectacle vivant dans toutes ses disciplines (danse, théâtre, opéra, arts de la rue, arts du cirque et arts de la marionnette).  </t>
  </si>
  <si>
    <t>Ce dispositif s’inscrit en aval des incubateurs, afin de répondre aux besoins de jeunes entreprises à fort potentiel, disposant d’ores et déjà d’une activité structurée demandeuses d’un d’accompagnement spécifique pour passer au prochain stade de leur développement en amorçant l’élaboration d’une véritable stratégie à l’export. 
L'objectif est la montée en compétence et l'élaboration d'une stratégie d'exportation. Le programme d’accompagnement est déployé sur 12 mois, articulé autour de séminaires thématiques, de prestations de conseil et de deux missions à l’international</t>
  </si>
  <si>
    <t>Sont visées les entreprises innovantes relevant du champ des ICC existant depuis au moins 3 ans, en croissance et financièrement saines, avec un chiffre d’affaires consolidé &gt; 2 M€ (exception possible pour les secteurs émergents ou les entreprises en très forte croissance). Les établissements publics et les associations s’inscrivant dans une démarche entrepreneuriale approfondie sont également éligibles à ce dispositif.</t>
  </si>
  <si>
    <t>S’inscrit dans le cadre du volet Nouvel Espace du plan France 2030. Il vise à soutenir le développement de Services en Orbite (SEO ou IOS pour In Orbit Services), dans le contexte d’émergence croissante de nouvelles applications spatiales et l’apparition de nouveaux besoins.Les Services en Orbite sont à l’orée d’un développement prometteur sous l’effet d’une maturité technologique conjugué à l’effet multiplicateur du déploiement croissant des infrastructures spatiales (observation de la Terre, télécommunications, surveillance du climat, constellations). Cela inclut notamment les services d’extension de durée de vie</t>
  </si>
  <si>
    <t>Projets qui ont pour objectif d’accroître la maturité des technologies nécessaires aux systèmes de Services En Orbite, et d’éprouver leurs modèles économiques et leurs conditions d’industrialisation.
Projets monopartenaires ou collaboratifs aussi bien au stade amont de leur développement qu’en phase plus avancée, qu’ils soient technologiques ou de service. En amorçage le projet présenté devra avoir une assiette de dépenses éligibles comprise entre 400k et 1,2M pour un projet monopartenaire et entre 2 et 5M pour un projet collaboratif. En phase de dvmt et d'industrialisation l'assiette devra être supérieure à 1,2M pour les projets monopartenaires et 2M pour les projets collaboratifs</t>
  </si>
  <si>
    <t xml:space="preserve">Une attention particulière sera accordée aux projets portés par les acteurs émergents (start-up et PME-ETI innovantes). </t>
  </si>
  <si>
    <t xml:space="preserve">S’inscrit dans le cadre du volet Nouvel Espace du plan France 2030, dont l’ambition est de renforcer la position de la France dans la nouvelle aventure spatiale. Il porte sur le développement de services de Surveillance de l’Environnement spatial (« Space Situational Awareness » - SSA) en réponse aux besoins de sécurité des opérations, dans un contexte de croissance des activités spatiales et d’émergence de nouvelles applications et marchés, tant institutionnels que commerciaux. </t>
  </si>
  <si>
    <t xml:space="preserve"> Mêmes conditions d'accession que le premier AAP</t>
  </si>
  <si>
    <t xml:space="preserve">Contexte </t>
  </si>
  <si>
    <r>
      <rPr>
        <b/>
        <sz val="11"/>
        <rFont val="Marianne"/>
      </rPr>
      <t>Biothérapies</t>
    </r>
    <r>
      <rPr>
        <sz val="11"/>
        <rFont val="Marianne"/>
      </rPr>
      <t xml:space="preserve"> : proposer ou participer à la constitution de lignes de productions innovantes et usines « 5.0 »  
</t>
    </r>
    <r>
      <rPr>
        <b/>
        <sz val="11"/>
        <rFont val="Marianne"/>
      </rPr>
      <t>Maladies infectieuses</t>
    </r>
    <r>
      <rPr>
        <sz val="11"/>
        <rFont val="Marianne"/>
      </rPr>
      <t xml:space="preserve"> : contribuer au développement de filières de production de contre-mesures souveraines de bout en bout, capables de fonctionner en temps de crise.</t>
    </r>
    <r>
      <rPr>
        <b/>
        <sz val="11"/>
        <rFont val="Marianne"/>
      </rPr>
      <t xml:space="preserve">
Dispositifs médicaux</t>
    </r>
    <r>
      <rPr>
        <sz val="11"/>
        <rFont val="Marianne"/>
      </rPr>
      <t xml:space="preserve"> : industrialisation de dispositifs médicaux (et de diagnostic in vitro) innovants, ou dont la production sur le territoire national est stratégique pour la souveraineté sanitaire.</t>
    </r>
  </si>
  <si>
    <t>« Développement de l’économie numérique »</t>
  </si>
  <si>
    <t>Renforcer l’autonomie et la résilience des filières industrielles (par exemple l’aéronautique, l’automobile, la santé) et productives françaises (par exemple l’agroalimentaire). Il s’agit de diminuer leur degré de dépendance vis-à-vis de acteurs russes et biélorusses et de compenser les baisses de production des fournisseurs ukrainiens, dont l’approvisionnement est menacé ou interrompu par la crise actuelle, tout en développant les filières industrielles garantissant la création de valeur en France et en Europe.</t>
  </si>
  <si>
    <t>Startup PME Grande entreprise</t>
  </si>
  <si>
    <t xml:space="preserve">Soutenir des projets de recherche et développement portés par des entreprises de la filière automobile , qui accélèrent la mise sur le marché de technologies, de services et/ou de solutions ambitieuses innovantes et durables en matière de mobilité. </t>
  </si>
  <si>
    <t>Dernier trimestre 2022</t>
  </si>
  <si>
    <t>FR30 - Accélérer la croissance des start-ups</t>
  </si>
  <si>
    <t>FR30 - Avion bas carbone</t>
  </si>
  <si>
    <t>SA 5G et futures technologies de réseaux de télécommunications</t>
  </si>
  <si>
    <t>SA Hydrogène décarboné</t>
  </si>
  <si>
    <t>FR30 - Formation aux métiers d'avenir</t>
  </si>
  <si>
    <t>SA Ville durable et bâtiments innovants</t>
  </si>
  <si>
    <t>SA Systèmes agricoles durables et équipements favorables à la transition écologique (SADEA)</t>
  </si>
  <si>
    <t>SA Digitalisation et décarbonation des mobilités</t>
  </si>
  <si>
    <t>Transverse</t>
  </si>
  <si>
    <t>SA Systèmes agricoles durables et équipements favorables à la transition écologique (SADEA)
SA "Alimentation durable et favorable à la santé"</t>
  </si>
  <si>
    <t>SA Produits biosourcés et biotechnologies, carburants durables</t>
  </si>
  <si>
    <t>SA Biothérapies et bioproduction de thérapies innovantes</t>
  </si>
  <si>
    <t xml:space="preserve">FR30 - Métaux critiques et durables </t>
  </si>
  <si>
    <t>SA Santé numérique</t>
  </si>
  <si>
    <t>FR30 - accélérer 
l’industrialisation des start-ups</t>
  </si>
  <si>
    <t>FR30 - Accélérer la transition des territoires ultra-marins</t>
  </si>
  <si>
    <t xml:space="preserve">AAP « Industrie Zéro Fossile Volet 1 (BCIAT) » </t>
  </si>
  <si>
    <t xml:space="preserve">AAP « Industrie Zéro Fossile Volet 2 (DECARB IND) » </t>
  </si>
  <si>
    <t>projets biomasse dont la production thermique est supérieure à 12 000 MWh/an visant à alimenter en chaleur des industries manufacturières</t>
  </si>
  <si>
    <t xml:space="preserve">Les évènements récents en Ukraine et les conséquences qu’ils impliquent sur les approvisionnements nationaux en combustibles ou intrants fossiles, amènent à proposer le lancement d’un nouvel AAP. </t>
  </si>
  <si>
    <t>pallier les principales difficultés d’approvisionnement des industries nationales les plus touchées par la guerre en Ukraine, en renforçant les investissements dans la décarbonation des sites industriels.</t>
  </si>
  <si>
    <t>opérations de décarbonation des utilités et procédés de sites industriels. 
Investissement &gt; 3M
Aide &lt; 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</si>
</sst>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4"/>
      <color theme="1"/>
      <name val="Wingdings 2"/>
      <family val="1"/>
      <charset val="2"/>
    </font>
    <font>
      <b/>
      <sz val="9"/>
      <color indexed="81"/>
      <name val="Tahoma"/>
      <family val="2"/>
    </font>
    <font>
      <sz val="9"/>
      <color indexed="81"/>
      <name val="Tahoma"/>
      <family val="2"/>
    </font>
    <font>
      <sz val="12"/>
      <color theme="1"/>
      <name val="Marianne"/>
    </font>
    <font>
      <u/>
      <sz val="11"/>
      <color theme="10"/>
      <name val="Calibri"/>
      <family val="2"/>
      <scheme val="minor"/>
    </font>
    <font>
      <sz val="12"/>
      <name val="Marianne"/>
    </font>
    <font>
      <u/>
      <sz val="12"/>
      <color rgb="FF0070C0"/>
      <name val="Marianne"/>
    </font>
    <font>
      <b/>
      <sz val="12"/>
      <color theme="0"/>
      <name val="Marianne"/>
    </font>
    <font>
      <sz val="10"/>
      <color theme="1"/>
      <name val="Marianne"/>
    </font>
    <font>
      <sz val="11"/>
      <color theme="1"/>
      <name val="Marianne"/>
    </font>
    <font>
      <sz val="11"/>
      <name val="Marianne"/>
    </font>
    <font>
      <b/>
      <sz val="11"/>
      <color theme="0"/>
      <name val="Marianne"/>
    </font>
    <font>
      <sz val="12"/>
      <color rgb="FF0070C0"/>
      <name val="Marianne"/>
    </font>
    <font>
      <b/>
      <sz val="11"/>
      <name val="Marianne"/>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theme="1" tint="0.499984740745262"/>
      </left>
      <right/>
      <top/>
      <bottom/>
      <diagonal/>
    </border>
    <border>
      <left/>
      <right style="thin">
        <color theme="1" tint="0.499984740745262"/>
      </right>
      <top/>
      <bottom/>
      <diagonal/>
    </border>
    <border>
      <left style="thin">
        <color auto="1"/>
      </left>
      <right style="thin">
        <color theme="1" tint="0.499984740745262"/>
      </right>
      <top style="thin">
        <color auto="1"/>
      </top>
      <bottom style="thin">
        <color theme="1" tint="0.499984740745262"/>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n">
        <color auto="1"/>
      </right>
      <top style="thin">
        <color auto="1"/>
      </top>
      <bottom style="thin">
        <color theme="1" tint="0.499984740745262"/>
      </bottom>
      <diagonal/>
    </border>
    <border>
      <left style="thin">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auto="1"/>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style="thin">
        <color auto="1"/>
      </bottom>
      <diagonal/>
    </border>
    <border>
      <left style="thin">
        <color theme="1" tint="0.499984740745262"/>
      </left>
      <right style="thin">
        <color auto="1"/>
      </right>
      <top style="thin">
        <color theme="1" tint="0.499984740745262"/>
      </top>
      <bottom style="thin">
        <color auto="1"/>
      </bottom>
      <diagonal/>
    </border>
    <border>
      <left/>
      <right style="thin">
        <color theme="1" tint="0.499984740745262"/>
      </right>
      <top style="thin">
        <color theme="1" tint="0.499984740745262"/>
      </top>
      <bottom style="thin">
        <color theme="1" tint="0.499984740745262"/>
      </bottom>
      <diagonal/>
    </border>
  </borders>
  <cellStyleXfs count="2">
    <xf numFmtId="0" fontId="0" fillId="0" borderId="0"/>
    <xf numFmtId="0" fontId="5" fillId="0" borderId="0" applyNumberFormat="0" applyFill="0" applyBorder="0" applyAlignment="0" applyProtection="0"/>
  </cellStyleXfs>
  <cellXfs count="71">
    <xf numFmtId="0" fontId="0" fillId="0" borderId="0" xfId="0"/>
    <xf numFmtId="0" fontId="0" fillId="0" borderId="0" xfId="0"/>
    <xf numFmtId="49" fontId="0" fillId="0" borderId="1" xfId="0" applyNumberFormat="1" applyBorder="1"/>
    <xf numFmtId="0" fontId="0" fillId="0" borderId="1" xfId="0" applyBorder="1"/>
    <xf numFmtId="49" fontId="1" fillId="0" borderId="1" xfId="0" applyNumberFormat="1" applyFont="1" applyBorder="1"/>
    <xf numFmtId="0" fontId="4" fillId="2" borderId="0" xfId="0" applyFont="1" applyFill="1" applyAlignment="1">
      <alignment wrapText="1"/>
    </xf>
    <xf numFmtId="14" fontId="0" fillId="0" borderId="0" xfId="0" applyNumberFormat="1"/>
    <xf numFmtId="0" fontId="4" fillId="2" borderId="0" xfId="0" applyFont="1" applyFill="1" applyAlignment="1">
      <alignment vertical="center" wrapText="1"/>
    </xf>
    <xf numFmtId="0" fontId="0" fillId="6" borderId="0" xfId="0" applyFill="1"/>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4" borderId="6" xfId="0" applyFont="1" applyFill="1" applyBorder="1" applyAlignment="1">
      <alignment horizontal="center" vertical="center" wrapText="1"/>
    </xf>
    <xf numFmtId="14" fontId="10" fillId="4" borderId="6"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7" borderId="6" xfId="0" applyFont="1" applyFill="1" applyBorder="1" applyAlignment="1">
      <alignment horizontal="left" vertical="center" wrapText="1"/>
    </xf>
    <xf numFmtId="0" fontId="9" fillId="7" borderId="7" xfId="0" applyFont="1" applyFill="1" applyBorder="1" applyAlignment="1">
      <alignment horizontal="left" vertical="center" wrapText="1"/>
    </xf>
    <xf numFmtId="0" fontId="4" fillId="2" borderId="0" xfId="0" applyFont="1" applyFill="1" applyBorder="1" applyAlignment="1">
      <alignment wrapText="1"/>
    </xf>
    <xf numFmtId="14" fontId="4" fillId="2" borderId="0" xfId="0" applyNumberFormat="1" applyFont="1" applyFill="1" applyAlignment="1">
      <alignment wrapText="1"/>
    </xf>
    <xf numFmtId="14" fontId="7" fillId="0" borderId="10" xfId="1"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0" fontId="11" fillId="2" borderId="11" xfId="0" applyFont="1" applyFill="1" applyBorder="1" applyAlignment="1">
      <alignment horizontal="left" vertical="center" wrapText="1"/>
    </xf>
    <xf numFmtId="0" fontId="10" fillId="2" borderId="12" xfId="0" applyFont="1" applyFill="1" applyBorder="1" applyAlignment="1">
      <alignment wrapText="1"/>
    </xf>
    <xf numFmtId="14" fontId="7" fillId="0" borderId="13" xfId="1"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14" fontId="4" fillId="2" borderId="14" xfId="0" applyNumberFormat="1" applyFont="1" applyFill="1" applyBorder="1" applyAlignment="1">
      <alignment horizontal="center" vertical="center" wrapText="1"/>
    </xf>
    <xf numFmtId="0" fontId="11" fillId="2" borderId="14" xfId="0" applyFont="1" applyFill="1" applyBorder="1" applyAlignment="1">
      <alignment horizontal="left" vertical="center" wrapText="1"/>
    </xf>
    <xf numFmtId="0" fontId="10" fillId="2" borderId="15" xfId="0" applyFont="1" applyFill="1" applyBorder="1" applyAlignment="1">
      <alignment wrapText="1"/>
    </xf>
    <xf numFmtId="0" fontId="4" fillId="2"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14" fontId="4" fillId="0" borderId="14" xfId="0" applyNumberFormat="1" applyFont="1" applyBorder="1" applyAlignment="1">
      <alignment horizontal="center" vertical="center" wrapText="1"/>
    </xf>
    <xf numFmtId="0" fontId="10" fillId="2" borderId="15" xfId="0" applyFont="1" applyFill="1" applyBorder="1" applyAlignment="1">
      <alignment vertical="center" wrapText="1"/>
    </xf>
    <xf numFmtId="0" fontId="7" fillId="0" borderId="13" xfId="1" applyFont="1" applyFill="1" applyBorder="1" applyAlignment="1">
      <alignment horizontal="center" vertical="center" wrapText="1"/>
    </xf>
    <xf numFmtId="14" fontId="13" fillId="0" borderId="13"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14" xfId="0" applyFont="1" applyFill="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Border="1" applyAlignment="1">
      <alignment horizontal="left" vertical="center" wrapText="1"/>
    </xf>
    <xf numFmtId="0" fontId="4" fillId="2" borderId="17" xfId="0" applyNumberFormat="1" applyFont="1" applyFill="1" applyBorder="1" applyAlignment="1">
      <alignment horizontal="center" vertical="center" wrapText="1"/>
    </xf>
    <xf numFmtId="0" fontId="10" fillId="5" borderId="14" xfId="0" applyFont="1" applyFill="1" applyBorder="1" applyAlignment="1">
      <alignment horizontal="left" vertical="center" wrapText="1"/>
    </xf>
    <xf numFmtId="14" fontId="6" fillId="0" borderId="14" xfId="0" applyNumberFormat="1" applyFont="1" applyFill="1" applyBorder="1" applyAlignment="1">
      <alignment horizontal="center" vertical="center" wrapText="1"/>
    </xf>
    <xf numFmtId="0" fontId="7" fillId="0" borderId="13" xfId="1" applyFont="1" applyBorder="1" applyAlignment="1">
      <alignment horizontal="center" vertical="center" wrapText="1"/>
    </xf>
    <xf numFmtId="0" fontId="7" fillId="0" borderId="0" xfId="1" applyFont="1" applyAlignment="1">
      <alignment horizontal="center" vertical="center"/>
    </xf>
    <xf numFmtId="0" fontId="7" fillId="0" borderId="19" xfId="1" applyFont="1" applyBorder="1" applyAlignment="1">
      <alignment horizontal="center" vertical="center"/>
    </xf>
    <xf numFmtId="0" fontId="4" fillId="5"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0" xfId="0" applyFont="1" applyFill="1" applyBorder="1" applyAlignment="1">
      <alignment horizontal="center" vertical="center" wrapText="1"/>
    </xf>
  </cellXfs>
  <cellStyles count="2">
    <cellStyle name="Lien hypertexte" xfId="1" builtinId="8"/>
    <cellStyle name="Normal" xfId="0" builtinId="0"/>
  </cellStyles>
  <dxfs count="5">
    <dxf>
      <fill>
        <patternFill>
          <bgColor theme="6"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rgb="FFFCEABC"/>
        </patternFill>
      </fill>
    </dxf>
  </dxfs>
  <tableStyles count="0" defaultTableStyle="TableStyleMedium2" defaultPivotStyle="PivotStyleLight16"/>
  <colors>
    <mruColors>
      <color rgb="FFFCE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bpifrance.fr/nos-appels-a-projets-concours/appel-a-projets-relatif-a-la-strategie-dacceleration-sur-la-5g-et-les-futures-technologies-de-reseaux-de-telecommunications" TargetMode="External"/><Relationship Id="rId21" Type="http://schemas.openxmlformats.org/officeDocument/2006/relationships/hyperlink" Target="https://anr.fr/fileadmin/aap/2021/aap-ia-ExcellecEsv2-2021.pdf" TargetMode="External"/><Relationship Id="rId42" Type="http://schemas.openxmlformats.org/officeDocument/2006/relationships/hyperlink" Target="https://agirpourlatransition.ademe.fr/entreprises/aides-financieres/20220211/developpement-briques-technologiques-pme-systemes-energetiques" TargetMode="External"/><Relationship Id="rId47" Type="http://schemas.openxmlformats.org/officeDocument/2006/relationships/hyperlink" Target="https://www.bpifrance.fr/nos-appels-a-projets-concours/appel-a-projets-reacteurs-nucleaires-innovants" TargetMode="External"/><Relationship Id="rId63" Type="http://schemas.openxmlformats.org/officeDocument/2006/relationships/hyperlink" Target="https://www.bpifrance.fr/nos-appels-a-projets-concours/appel-a-projets-reacteurs-nucleaires-innovants" TargetMode="External"/><Relationship Id="rId68" Type="http://schemas.openxmlformats.org/officeDocument/2006/relationships/hyperlink" Target="https://www.cnc.fr/professionnels/aides-et-financements/multi-sectoriel/appel-a-projet-france-2030--la-grande-fabrique-de-limage--sur-les-studios-et-la-formation_1672282" TargetMode="External"/><Relationship Id="rId16" Type="http://schemas.openxmlformats.org/officeDocument/2006/relationships/hyperlink" Target="https://www.banquedesterritoires.fr/ami-demonstrateurs-territoriaux-des-transitions-agricoles-et-alimentaires" TargetMode="External"/><Relationship Id="rId11" Type="http://schemas.openxmlformats.org/officeDocument/2006/relationships/hyperlink" Target="https://www.bpifrance.fr/nos-appels-a-projets-concours/appel-a-projets-spatial-developpement-de-mini-et-micro-lanceurs" TargetMode="External"/><Relationship Id="rId24" Type="http://schemas.openxmlformats.org/officeDocument/2006/relationships/hyperlink" Target="https://www.bpifrance.fr/nos-appels-a-projets-concours/appel-a-projets-relatif-a-la-strategie-dacceleration-batteries-solutions-et-technologies-innovantes-pour-les-batteries" TargetMode="External"/><Relationship Id="rId32" Type="http://schemas.openxmlformats.org/officeDocument/2006/relationships/hyperlink" Target="https://agirpourlatransition.ademe.fr/entreprises/aides-financieres/20210716/scb2021-152" TargetMode="External"/><Relationship Id="rId37" Type="http://schemas.openxmlformats.org/officeDocument/2006/relationships/hyperlink" Target="https://agirpourlatransition.ademe.fr/entreprises/aides-financieres/20220204/soutien-loffre-solutions-decarbonation-industriels" TargetMode="External"/><Relationship Id="rId40" Type="http://schemas.openxmlformats.org/officeDocument/2006/relationships/hyperlink" Target="https://www.bpifrance.fr/nos-appels-a-projets-concours/appel-a-manifestation-dinteret-verdissement-du-numerique" TargetMode="External"/><Relationship Id="rId45" Type="http://schemas.openxmlformats.org/officeDocument/2006/relationships/hyperlink" Target="https://cdcinvestissementsdavenir.achatpublic.com/sdm/ent/gen/ent_detail.do?selected=0&amp;PCSLID=CSL_2022_LkMNuIW8XT" TargetMode="External"/><Relationship Id="rId53" Type="http://schemas.openxmlformats.org/officeDocument/2006/relationships/hyperlink" Target="https://www.anru.fr/boussole-des-jeunes" TargetMode="External"/><Relationship Id="rId58" Type="http://schemas.openxmlformats.org/officeDocument/2006/relationships/hyperlink" Target="https://www.bpifrance.fr/nos-appels-a-projets-concours/appel-a-projets-coram-2022" TargetMode="External"/><Relationship Id="rId66" Type="http://schemas.openxmlformats.org/officeDocument/2006/relationships/hyperlink" Target="https://agirpourlatransition.ademe.fr/entreprises/aides-financieres/20210728/aap-rrr2021-153" TargetMode="External"/><Relationship Id="rId74" Type="http://schemas.openxmlformats.org/officeDocument/2006/relationships/hyperlink" Target="https://agirpourlatransition.ademe.fr/entreprises/aides-financieres/20220408/appel-a-projets-industrie-zero-fossile-volet-1-bciat" TargetMode="External"/><Relationship Id="rId5" Type="http://schemas.openxmlformats.org/officeDocument/2006/relationships/hyperlink" Target="https://www.bpifrance.fr/nos-appels-a-projets-concours/appel-a-projets-innovations-en-biotherapies" TargetMode="External"/><Relationship Id="rId61" Type="http://schemas.openxmlformats.org/officeDocument/2006/relationships/hyperlink" Target="https://www.bpifrance.fr/nos-appels-a-projets-concours/appel-a-projets-industrialisation-et-capacites-sante-2030" TargetMode="External"/><Relationship Id="rId19" Type="http://schemas.openxmlformats.org/officeDocument/2006/relationships/hyperlink" Target="https://cdcinvestissementsdavenir.achatpublic.com/sdm/ent/gen/ent_detail.do?selected=0&amp;PCSLID=CSL_2021_2E3WrRgGgP" TargetMode="External"/><Relationship Id="rId14" Type="http://schemas.openxmlformats.org/officeDocument/2006/relationships/hyperlink" Target="https://agirpourlatransition.ademe.fr/entreprises/aides-financieres/20211213/sepac2021-204" TargetMode="External"/><Relationship Id="rId22" Type="http://schemas.openxmlformats.org/officeDocument/2006/relationships/hyperlink" Target="https://www.bpifrance.fr/nos-appels-a-projets-concours/appel-a-projets-mobilites-routieres-automatisees-infrastructures-de-services-connectees-et-bas-carbone" TargetMode="External"/><Relationship Id="rId27" Type="http://schemas.openxmlformats.org/officeDocument/2006/relationships/hyperlink" Target="https://www.bpifrance.fr/nos-appels-a-projets-concours/appel-a-projets-innover-pour-reussir-la-transition-agroecologique" TargetMode="External"/><Relationship Id="rId30" Type="http://schemas.openxmlformats.org/officeDocument/2006/relationships/hyperlink" Target="https://cdcinvestissementsdavenir.achatpublic.com/sdm/ent/gen/ent_detail.do?selected=0&amp;PCSLID=CSL_2021_1BXsudcZKw" TargetMode="External"/><Relationship Id="rId35" Type="http://schemas.openxmlformats.org/officeDocument/2006/relationships/hyperlink" Target="https://www.bpifrance.fr/nos-appels-a-projets-concours/appel-a-projets-i-demo" TargetMode="External"/><Relationship Id="rId43" Type="http://schemas.openxmlformats.org/officeDocument/2006/relationships/hyperlink" Target="https://agirpourlatransition.ademe.fr/entreprises/aides-financieres/20220203/aap-developpement-briques-technologiques-services-pme-decarbonation" TargetMode="External"/><Relationship Id="rId48" Type="http://schemas.openxmlformats.org/officeDocument/2006/relationships/hyperlink" Target="https://www.bpifrance.fr/nos-appels-a-projets-concours/appel-a-projets-industrialisation-et-capacites-sante-2030" TargetMode="External"/><Relationship Id="rId56" Type="http://schemas.openxmlformats.org/officeDocument/2006/relationships/hyperlink" Target="https://www.bpifrance.fr/nos-appels-a-projets-concours/appel-a-projets-spatial-developpement-de-systemes-pour-les-services-en-orbite" TargetMode="External"/><Relationship Id="rId64" Type="http://schemas.openxmlformats.org/officeDocument/2006/relationships/hyperlink" Target="https://agirpourlatransition.ademe.fr/entreprises/aides-financieres/20220412/appel-a-manifestation-dinteret-developpement-filiere-industrielle" TargetMode="External"/><Relationship Id="rId69" Type="http://schemas.openxmlformats.org/officeDocument/2006/relationships/hyperlink" Target="https://www.bpifrance.fr/nos-appels-a-projets-concours/appel-a-manifestation-dinteret-intrants-dependance-russe-bielorusse-ou-ukrainienne" TargetMode="External"/><Relationship Id="rId77" Type="http://schemas.openxmlformats.org/officeDocument/2006/relationships/vmlDrawing" Target="../drawings/vmlDrawing1.vml"/><Relationship Id="rId8" Type="http://schemas.openxmlformats.org/officeDocument/2006/relationships/hyperlink" Target="https://agirpourlatransition.ademe.fr/entreprises/aides-financieres/20220114/appel-a-projets-national-produits-biosources-biotechnologies?cible=80" TargetMode="External"/><Relationship Id="rId51" Type="http://schemas.openxmlformats.org/officeDocument/2006/relationships/hyperlink" Target="https://www.bpifrance.fr/nos-appels-a-projets-concours/appel-a-projets-cryptographie-post-quantique" TargetMode="External"/><Relationship Id="rId72" Type="http://schemas.openxmlformats.org/officeDocument/2006/relationships/hyperlink" Target="https://www.demarches-simplifiees.fr/commencer/aap-creation-d-infrastructures-de-genie-civil" TargetMode="External"/><Relationship Id="rId3" Type="http://schemas.openxmlformats.org/officeDocument/2006/relationships/hyperlink" Target="https://agirpourlatransition.ademe.fr/entreprises/aides-financieres/20220114/fr2030rp2022-17" TargetMode="External"/><Relationship Id="rId12" Type="http://schemas.openxmlformats.org/officeDocument/2006/relationships/hyperlink" Target="https://www.bpifrance.fr/nos-appels-a-projets-concours/appel-a-projets-financement-des-preseries-dinnovations-technologiques-liees-aux-equipements-agricoles" TargetMode="External"/><Relationship Id="rId17" Type="http://schemas.openxmlformats.org/officeDocument/2006/relationships/hyperlink" Target="https://agirpourlatransition.ademe.fr/entreprises/aides-financieres/20211126/mixite2021-203" TargetMode="External"/><Relationship Id="rId25" Type="http://schemas.openxmlformats.org/officeDocument/2006/relationships/hyperlink" Target="https://agirpourlatransition.ademe.fr/entreprises/aides-financieres/20210728/pia4-rrr2021-153" TargetMode="External"/><Relationship Id="rId33" Type="http://schemas.openxmlformats.org/officeDocument/2006/relationships/hyperlink" Target="https://agirpourlatransition.ademe.fr/entreprises/aides-financieres/20210726/carb-aero2021-154" TargetMode="External"/><Relationship Id="rId38" Type="http://schemas.openxmlformats.org/officeDocument/2006/relationships/hyperlink" Target="https://agirpourlatransition.ademe.fr/entreprises/aides-financieres/20220204/favoriser-developpement-zones-industrielles-bas-carbone" TargetMode="External"/><Relationship Id="rId46" Type="http://schemas.openxmlformats.org/officeDocument/2006/relationships/hyperlink" Target="https://anr.fr/fr/detail/call/strategie-nationale-dacceleration-biotherapies-et-bioproduction-de-therapies-innovantes-appe/" TargetMode="External"/><Relationship Id="rId59" Type="http://schemas.openxmlformats.org/officeDocument/2006/relationships/hyperlink" Target="https://agirpourlatransition.ademe.fr/entreprises/aides-financieres/20220216/biomasse-chaleur-lindustrie-bois-bcib" TargetMode="External"/><Relationship Id="rId67" Type="http://schemas.openxmlformats.org/officeDocument/2006/relationships/hyperlink" Target="https://www.bpifrance.fr/nos-appels-a-projets-concours/appel-a-projets-innovations-en-biotherapies-et-bioproduction" TargetMode="External"/><Relationship Id="rId20" Type="http://schemas.openxmlformats.org/officeDocument/2006/relationships/hyperlink" Target="https://anr.fr/fr/detail/call/acceleration-des-strategies-de-developpement-des-etablissements-denseignement-superieur-et-de-reche/" TargetMode="External"/><Relationship Id="rId41" Type="http://schemas.openxmlformats.org/officeDocument/2006/relationships/hyperlink" Target="https://www.bpifrance.fr/nos-appels-a-projets-concours/appel-a-manifestation-dinteret-strategie-nationale-cyber-projets-daccelerateur-cyber" TargetMode="External"/><Relationship Id="rId54" Type="http://schemas.openxmlformats.org/officeDocument/2006/relationships/hyperlink" Target="https://www.bpifrance.fr/nos-appels-a-projets-concours/candidatez-a-laccelerateur-musique-et-spectacle-vivant" TargetMode="External"/><Relationship Id="rId62" Type="http://schemas.openxmlformats.org/officeDocument/2006/relationships/hyperlink" Target="https://agirpourlatransition.ademe.fr/entreprises/aides-financieres/20220204/favoriser-developpement-zones-industrielles-bas-carbone" TargetMode="External"/><Relationship Id="rId70" Type="http://schemas.openxmlformats.org/officeDocument/2006/relationships/hyperlink" Target="https://www.bpifrance.fr/nos-appels-a-projets-concours/appel-a-projets-produire-en-france-des-aeronefs-bas-carbone" TargetMode="External"/><Relationship Id="rId75" Type="http://schemas.openxmlformats.org/officeDocument/2006/relationships/hyperlink" Target="https://agirpourlatransition.ademe.fr/entreprises/aides-financieres/20220411/appel-a-projets-industrie-zero-fossile-volet-2-decarb-ind" TargetMode="External"/><Relationship Id="rId1" Type="http://schemas.openxmlformats.org/officeDocument/2006/relationships/hyperlink" Target="https://agirpourlatransition.ademe.fr/entreprises/aides-financieres/20220210/aide-a-linvestissement-loffre-industrielle-energies-renouvelables" TargetMode="External"/><Relationship Id="rId6" Type="http://schemas.openxmlformats.org/officeDocument/2006/relationships/hyperlink" Target="https://agirpourlatransition.ademe.fr/entreprises/aides-financieres/20220203/aap-developpement-briques-technologiques-demonstrateurs-realisations" TargetMode="External"/><Relationship Id="rId15" Type="http://schemas.openxmlformats.org/officeDocument/2006/relationships/hyperlink" Target="https://anr.fr/fr/detail/call/developper-les-proteines-vegetales-et-diversifier-les-sources-de-proteines-volet-1-proteines-d/" TargetMode="External"/><Relationship Id="rId23" Type="http://schemas.openxmlformats.org/officeDocument/2006/relationships/hyperlink" Target="https://agirpourlatransition.ademe.fr/entreprises/aides-financieres/20211021/logistique2021-188" TargetMode="External"/><Relationship Id="rId28" Type="http://schemas.openxmlformats.org/officeDocument/2006/relationships/hyperlink" Target="https://www.bpifrance.fr/nos-appels-a-projets-concours/appel-a-projets-besoins-alimentaires-de-demain" TargetMode="External"/><Relationship Id="rId36" Type="http://schemas.openxmlformats.org/officeDocument/2006/relationships/hyperlink" Target="https://agirpourlatransition.ademe.fr/entreprises/aides-financieres/20201013/inodemo-h22020-176" TargetMode="External"/><Relationship Id="rId49" Type="http://schemas.openxmlformats.org/officeDocument/2006/relationships/hyperlink" Target="https://anr.fr/fr/detail/call/instituts-hospitalo-universitaires-ihu-3-appel-a-projets-2022/" TargetMode="External"/><Relationship Id="rId57" Type="http://schemas.openxmlformats.org/officeDocument/2006/relationships/hyperlink" Target="https://www.bpifrance.fr/nos-appels-a-projets-concours/appel-a-projets-resilience-et-capacites-agroalimentaires-2030" TargetMode="External"/><Relationship Id="rId10" Type="http://schemas.openxmlformats.org/officeDocument/2006/relationships/hyperlink" Target="https://www.bing.com/search?q=AAP+%C2%AB+D%C3%A9veloppement+de+technologies+cyber+innovantes+critiques+2+%C2%BB+&amp;qs=n&amp;form=QBRE&amp;sp=-1&amp;pq=&amp;sc=8-0&amp;sk=&amp;cvid=EF91D1DB47D7498590DCDF67173F5EDC" TargetMode="External"/><Relationship Id="rId31" Type="http://schemas.openxmlformats.org/officeDocument/2006/relationships/hyperlink" Target="https://cdcinvestissementsdavenir.achatpublic.com/sdm/ent/gen/ent_detail.do?selected=0&amp;PCSLID=CSL_2022_nABzGWHHZE" TargetMode="External"/><Relationship Id="rId44" Type="http://schemas.openxmlformats.org/officeDocument/2006/relationships/hyperlink" Target="https://anr.fr/fr/detail/call/autonomie-vieillissement-et-situations-de-handicap-avh-appel-a-manifestation-dinteret-2021/" TargetMode="External"/><Relationship Id="rId52" Type="http://schemas.openxmlformats.org/officeDocument/2006/relationships/hyperlink" Target="https://agirpourlatransition.ademe.fr/entreprises/aides-financieres/20220318/soutien-deploiement-stations-recharge-vehicules-electriques" TargetMode="External"/><Relationship Id="rId60" Type="http://schemas.openxmlformats.org/officeDocument/2006/relationships/hyperlink" Target="https://www.bpifrance.fr/nos-appels-a-projets-concours/appel-a-projets-i-demo" TargetMode="External"/><Relationship Id="rId65" Type="http://schemas.openxmlformats.org/officeDocument/2006/relationships/hyperlink" Target="https://agirpourlatransition.ademe.fr/entreprises/aides-financieres/20220411/appel-a-manifestation-dinteret-developpement-infrastructures-portuaires" TargetMode="External"/><Relationship Id="rId73" Type="http://schemas.openxmlformats.org/officeDocument/2006/relationships/hyperlink" Target="https://www.bpifrance.fr/nos-appels-a-projets-concours/appel-a-projets-i-demo" TargetMode="External"/><Relationship Id="rId78" Type="http://schemas.openxmlformats.org/officeDocument/2006/relationships/comments" Target="../comments1.xml"/><Relationship Id="rId4" Type="http://schemas.openxmlformats.org/officeDocument/2006/relationships/hyperlink" Target="https://www.bpifrance.fr/nos-appels-a-projets-concours/appel-a-projets-metaux-critiques" TargetMode="External"/><Relationship Id="rId9" Type="http://schemas.openxmlformats.org/officeDocument/2006/relationships/hyperlink" Target="https://www.bpifrance.fr/nos-appels-a-projets-concours/appel-a-projets-soutien-aux-projets-de-diversification-des-sous-traitants-de-filiere-automobile" TargetMode="External"/><Relationship Id="rId13" Type="http://schemas.openxmlformats.org/officeDocument/2006/relationships/hyperlink" Target="https://www.bpifrance.fr/nos-appels-a-projets-concours/appel-a-manifestation-dinterets-corimer-2022" TargetMode="External"/><Relationship Id="rId18" Type="http://schemas.openxmlformats.org/officeDocument/2006/relationships/hyperlink" Target="https://cdcinvestissementsdavenir.achatpublic.com/sdm/ent/gen/ent_detail.do?selected=0&amp;PCSLID=CSL_2021_CCeO-Mc0lg" TargetMode="External"/><Relationship Id="rId39" Type="http://schemas.openxmlformats.org/officeDocument/2006/relationships/hyperlink" Target="https://www.bpifrance.fr/nos-appels-a-projets-concours/appel-a-projets-france-2030-premiere-usine" TargetMode="External"/><Relationship Id="rId34" Type="http://schemas.openxmlformats.org/officeDocument/2006/relationships/hyperlink" Target="https://anr.fr/fr/detail/call/competences-et-metiers-davenir-cma-appel-a-manifestation-dinteret-2021-2025/" TargetMode="External"/><Relationship Id="rId50" Type="http://schemas.openxmlformats.org/officeDocument/2006/relationships/hyperlink" Target="https://anr.fr/fr/detail/call/bioclusters-appel-a-manifestation-dinteret-selectif-2022/" TargetMode="External"/><Relationship Id="rId55" Type="http://schemas.openxmlformats.org/officeDocument/2006/relationships/hyperlink" Target="https://www.bpifrance.fr/nos-appels-a-projets-concours/candidatez-au-programme-culturexport" TargetMode="External"/><Relationship Id="rId76" Type="http://schemas.openxmlformats.org/officeDocument/2006/relationships/printerSettings" Target="../printerSettings/printerSettings1.bin"/><Relationship Id="rId7" Type="http://schemas.openxmlformats.org/officeDocument/2006/relationships/hyperlink" Target="https://agirpourlatransition.ademe.fr/entreprises/aides-financieres/20220210/developpement-briques-technologiques-demonstrateurs-systemes" TargetMode="External"/><Relationship Id="rId71" Type="http://schemas.openxmlformats.org/officeDocument/2006/relationships/hyperlink" Target="https://www.demarches-simplifiees.fr/commencer/aap-cohesion-numerique-des-territoires-2022" TargetMode="External"/><Relationship Id="rId2" Type="http://schemas.openxmlformats.org/officeDocument/2006/relationships/hyperlink" Target="https://cdcinvestissementsdavenir.achatpublic.com/sdm/ent/gen/ent_detail.do?PCSLID=CSL_2022_tKxStaF7Ah&amp;v=1&amp;selected=0" TargetMode="External"/><Relationship Id="rId29" Type="http://schemas.openxmlformats.org/officeDocument/2006/relationships/hyperlink" Target="https://cdcinvestissementsdavenir.achatpublic.com/sdm/ent/gen/ent_detail.do?selected=0&amp;PCSLID=CSL_2021_WlL4J_Vrl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P80"/>
  <sheetViews>
    <sheetView showGridLines="0" tabSelected="1" zoomScale="70" zoomScaleNormal="70" zoomScaleSheetLayoutView="85" workbookViewId="0">
      <pane ySplit="2" topLeftCell="A3" activePane="bottomLeft" state="frozen"/>
      <selection pane="bottomLeft" sqref="A1:A2"/>
    </sheetView>
  </sheetViews>
  <sheetFormatPr baseColWidth="10" defaultRowHeight="18.75" x14ac:dyDescent="0.35"/>
  <cols>
    <col min="1" max="1" width="63" style="5" customWidth="1"/>
    <col min="2" max="2" width="21.140625" style="5" bestFit="1" customWidth="1"/>
    <col min="3" max="3" width="35.85546875" style="5" customWidth="1"/>
    <col min="4" max="4" width="36.7109375" style="5" customWidth="1"/>
    <col min="5" max="5" width="27.140625" style="19" bestFit="1" customWidth="1"/>
    <col min="6" max="6" width="24.85546875" style="19" bestFit="1" customWidth="1"/>
    <col min="7" max="7" width="14.85546875" style="19" bestFit="1" customWidth="1"/>
    <col min="8" max="8" width="17.42578125" style="19" customWidth="1"/>
    <col min="9" max="12" width="16.7109375" style="19" customWidth="1"/>
    <col min="13" max="13" width="75.140625" style="5" customWidth="1"/>
    <col min="14" max="14" width="62.85546875" style="5" customWidth="1"/>
    <col min="15" max="15" width="60.5703125" style="5" customWidth="1"/>
    <col min="16" max="16" width="58.85546875" style="5" customWidth="1"/>
    <col min="17" max="16384" width="11.42578125" style="5"/>
  </cols>
  <sheetData>
    <row r="1" spans="1:16" s="7" customFormat="1" ht="51" customHeight="1" x14ac:dyDescent="0.25">
      <c r="A1" s="59" t="s">
        <v>223</v>
      </c>
      <c r="B1" s="61" t="s">
        <v>38</v>
      </c>
      <c r="C1" s="69" t="s">
        <v>28</v>
      </c>
      <c r="D1" s="69" t="s">
        <v>29</v>
      </c>
      <c r="E1" s="63" t="s">
        <v>35</v>
      </c>
      <c r="F1" s="63" t="s">
        <v>30</v>
      </c>
      <c r="G1" s="63" t="s">
        <v>224</v>
      </c>
      <c r="H1" s="63" t="s">
        <v>222</v>
      </c>
      <c r="I1" s="63" t="s">
        <v>31</v>
      </c>
      <c r="J1" s="63" t="s">
        <v>32</v>
      </c>
      <c r="K1" s="63" t="s">
        <v>33</v>
      </c>
      <c r="L1" s="63" t="s">
        <v>263</v>
      </c>
      <c r="M1" s="65" t="s">
        <v>90</v>
      </c>
      <c r="N1" s="65" t="s">
        <v>91</v>
      </c>
      <c r="O1" s="67" t="s">
        <v>92</v>
      </c>
      <c r="P1" s="58" t="s">
        <v>382</v>
      </c>
    </row>
    <row r="2" spans="1:16" ht="50.25" customHeight="1" x14ac:dyDescent="0.35">
      <c r="A2" s="60"/>
      <c r="B2" s="62"/>
      <c r="C2" s="70"/>
      <c r="D2" s="70"/>
      <c r="E2" s="64"/>
      <c r="F2" s="64"/>
      <c r="G2" s="64"/>
      <c r="H2" s="64"/>
      <c r="I2" s="64"/>
      <c r="J2" s="64"/>
      <c r="K2" s="64"/>
      <c r="L2" s="64"/>
      <c r="M2" s="66"/>
      <c r="N2" s="66"/>
      <c r="O2" s="68"/>
      <c r="P2" s="58"/>
    </row>
    <row r="3" spans="1:16" s="18" customFormat="1" ht="90" x14ac:dyDescent="0.35">
      <c r="A3" s="20" t="s">
        <v>6</v>
      </c>
      <c r="B3" s="21" t="s">
        <v>40</v>
      </c>
      <c r="C3" s="21" t="s">
        <v>72</v>
      </c>
      <c r="D3" s="21" t="s">
        <v>392</v>
      </c>
      <c r="E3" s="22">
        <v>44117</v>
      </c>
      <c r="F3" s="22">
        <v>44926</v>
      </c>
      <c r="G3" s="23" t="str">
        <f ca="1">IF($E3&lt;&gt;0,IF(reference!$D$2&lt;$E3,"à venir",IF(reference!$D$2&lt;$F3,"ouvert","clôturé")),"-")</f>
        <v>ouvert</v>
      </c>
      <c r="H3" s="23" t="str">
        <f ca="1">IF($E3&lt;&gt;0,IF(reference!$D$2&lt;$E3,"à venir",IF(reference!$E$2&lt;$F3,"_",IF(reference!$D$2&gt;=$F3,"clôturé","clôture proche"))),"-")</f>
        <v>_</v>
      </c>
      <c r="I3" s="24"/>
      <c r="J3" s="24"/>
      <c r="K3" s="24"/>
      <c r="L3" s="24" t="s">
        <v>264</v>
      </c>
      <c r="M3" s="25" t="s">
        <v>261</v>
      </c>
      <c r="N3" s="25"/>
      <c r="O3" s="25" t="s">
        <v>117</v>
      </c>
      <c r="P3" s="26"/>
    </row>
    <row r="4" spans="1:16" ht="90" x14ac:dyDescent="0.35">
      <c r="A4" s="27" t="s">
        <v>128</v>
      </c>
      <c r="B4" s="28" t="s">
        <v>44</v>
      </c>
      <c r="C4" s="28" t="s">
        <v>73</v>
      </c>
      <c r="D4" s="28" t="s">
        <v>351</v>
      </c>
      <c r="E4" s="29">
        <v>44440</v>
      </c>
      <c r="F4" s="29">
        <v>45107</v>
      </c>
      <c r="G4" s="30" t="str">
        <f ca="1">IF($E4&lt;&gt;0,IF(reference!$D$2&lt;$E4,"à venir",IF(reference!$D$2&lt;$F4,"ouvert","clôturé")),"-")</f>
        <v>ouvert</v>
      </c>
      <c r="H4" s="30" t="str">
        <f ca="1">IF($E4&lt;&gt;0,IF(reference!$D$2&lt;$E4,"à venir",IF(reference!$E$2&lt;$F4,"_",IF(reference!$D$2&gt;=$F4,"clôturé","clôture proche"))),"-")</f>
        <v>_</v>
      </c>
      <c r="I4" s="31">
        <v>44635</v>
      </c>
      <c r="J4" s="31">
        <v>44727</v>
      </c>
      <c r="K4" s="31"/>
      <c r="L4" s="31" t="s">
        <v>264</v>
      </c>
      <c r="M4" s="32" t="s">
        <v>262</v>
      </c>
      <c r="N4" s="32"/>
      <c r="O4" s="32" t="s">
        <v>129</v>
      </c>
      <c r="P4" s="33"/>
    </row>
    <row r="5" spans="1:16" ht="72" hidden="1" x14ac:dyDescent="0.35">
      <c r="A5" s="27" t="s">
        <v>7</v>
      </c>
      <c r="B5" s="28" t="s">
        <v>41</v>
      </c>
      <c r="C5" s="28" t="s">
        <v>76</v>
      </c>
      <c r="D5" s="28" t="s">
        <v>59</v>
      </c>
      <c r="E5" s="29">
        <v>44333</v>
      </c>
      <c r="F5" s="29">
        <v>44684</v>
      </c>
      <c r="G5" s="30" t="str">
        <f ca="1">IF($E5&lt;&gt;0,IF(reference!$D$2&lt;$E5,"à venir",IF(reference!$D$2&lt;$F5,"ouvert","clôturé")),"-")</f>
        <v>clôturé</v>
      </c>
      <c r="H5" s="30" t="str">
        <f ca="1">IF($E5&lt;&gt;0,IF(reference!$D$2&lt;$E5,"à venir",IF(reference!$E$2&lt;$F5,"_",IF(reference!$D$2&gt;=$F5,"clôturé","clôture proche"))),"-")</f>
        <v>clôturé</v>
      </c>
      <c r="I5" s="31"/>
      <c r="J5" s="34"/>
      <c r="K5" s="31"/>
      <c r="L5" s="31" t="s">
        <v>264</v>
      </c>
      <c r="M5" s="32" t="s">
        <v>148</v>
      </c>
      <c r="N5" s="32" t="s">
        <v>149</v>
      </c>
      <c r="O5" s="32" t="s">
        <v>150</v>
      </c>
      <c r="P5" s="33"/>
    </row>
    <row r="6" spans="1:16" ht="108" x14ac:dyDescent="0.35">
      <c r="A6" s="27" t="s">
        <v>8</v>
      </c>
      <c r="B6" s="28" t="s">
        <v>42</v>
      </c>
      <c r="C6" s="28" t="s">
        <v>73</v>
      </c>
      <c r="D6" s="28" t="s">
        <v>393</v>
      </c>
      <c r="E6" s="29">
        <v>44546</v>
      </c>
      <c r="F6" s="54">
        <v>46022</v>
      </c>
      <c r="G6" s="30" t="str">
        <f ca="1">IF($E6&lt;&gt;0,IF(reference!$D$2&lt;$E6,"à venir",IF(reference!$D$2&lt;$F6,"ouvert","clôturé")),"-")</f>
        <v>ouvert</v>
      </c>
      <c r="H6" s="30" t="str">
        <f ca="1">IF($E6&lt;&gt;0,IF(reference!$D$2&lt;$E6,"à venir",IF(reference!$E$2&lt;$F6,"_",IF(reference!$D$2&gt;=$F6,"clôturé","clôture proche"))),"-")</f>
        <v>_</v>
      </c>
      <c r="I6" s="31">
        <v>44616</v>
      </c>
      <c r="J6" s="31">
        <v>44747</v>
      </c>
      <c r="K6" s="31"/>
      <c r="L6" s="31" t="s">
        <v>265</v>
      </c>
      <c r="M6" s="32" t="s">
        <v>133</v>
      </c>
      <c r="N6" s="32" t="s">
        <v>134</v>
      </c>
      <c r="O6" s="32" t="s">
        <v>135</v>
      </c>
      <c r="P6" s="33"/>
    </row>
    <row r="7" spans="1:16" ht="90" hidden="1" x14ac:dyDescent="0.35">
      <c r="A7" s="27" t="s">
        <v>88</v>
      </c>
      <c r="B7" s="28" t="s">
        <v>40</v>
      </c>
      <c r="C7" s="28" t="s">
        <v>55</v>
      </c>
      <c r="D7" s="28" t="s">
        <v>68</v>
      </c>
      <c r="E7" s="29">
        <v>44403</v>
      </c>
      <c r="F7" s="29">
        <v>44680</v>
      </c>
      <c r="G7" s="30" t="str">
        <f ca="1">IF($E7&lt;&gt;0,IF(reference!$D$2&lt;$E7,"à venir",IF(reference!$D$2&lt;$F7,"ouvert","clôturé")),"-")</f>
        <v>clôturé</v>
      </c>
      <c r="H7" s="30" t="str">
        <f ca="1">IF($E7&lt;&gt;0,IF(reference!$D$2&lt;$E7,"à venir",IF(reference!$E$2&lt;$F7,"_",IF(reference!$D$2&gt;=$F7,"clôturé","clôture proche"))),"-")</f>
        <v>clôturé</v>
      </c>
      <c r="I7" s="31">
        <v>44484</v>
      </c>
      <c r="J7" s="31"/>
      <c r="K7" s="31"/>
      <c r="L7" s="31" t="s">
        <v>264</v>
      </c>
      <c r="M7" s="32" t="s">
        <v>118</v>
      </c>
      <c r="N7" s="32" t="s">
        <v>119</v>
      </c>
      <c r="O7" s="32" t="s">
        <v>120</v>
      </c>
      <c r="P7" s="33"/>
    </row>
    <row r="8" spans="1:16" ht="90" x14ac:dyDescent="0.35">
      <c r="A8" s="27" t="s">
        <v>10</v>
      </c>
      <c r="B8" s="28" t="s">
        <v>40</v>
      </c>
      <c r="C8" s="28" t="s">
        <v>75</v>
      </c>
      <c r="D8" s="28" t="s">
        <v>394</v>
      </c>
      <c r="E8" s="29">
        <v>44393</v>
      </c>
      <c r="F8" s="29">
        <v>44848</v>
      </c>
      <c r="G8" s="30" t="str">
        <f ca="1">IF($E8&lt;&gt;0,IF(reference!$D$2&lt;$E8,"à venir",IF(reference!$D$2&lt;$F8,"ouvert","clôturé")),"-")</f>
        <v>ouvert</v>
      </c>
      <c r="H8" s="30" t="str">
        <f ca="1">IF($E8&lt;&gt;0,IF(reference!$D$2&lt;$E8,"à venir",IF(reference!$E$2&lt;$F8,"_",IF(reference!$D$2&gt;=$F8,"clôturé","clôture proche"))),"-")</f>
        <v>_</v>
      </c>
      <c r="I8" s="31">
        <v>44484</v>
      </c>
      <c r="J8" s="31">
        <v>44607</v>
      </c>
      <c r="K8" s="31">
        <v>44727</v>
      </c>
      <c r="L8" s="31" t="s">
        <v>264</v>
      </c>
      <c r="M8" s="32" t="s">
        <v>180</v>
      </c>
      <c r="N8" s="32" t="s">
        <v>181</v>
      </c>
      <c r="O8" s="32" t="s">
        <v>182</v>
      </c>
      <c r="P8" s="33"/>
    </row>
    <row r="9" spans="1:16" ht="72" x14ac:dyDescent="0.35">
      <c r="A9" s="27" t="s">
        <v>11</v>
      </c>
      <c r="B9" s="28" t="s">
        <v>39</v>
      </c>
      <c r="C9" s="28" t="s">
        <v>78</v>
      </c>
      <c r="D9" s="28" t="s">
        <v>300</v>
      </c>
      <c r="E9" s="29">
        <v>44442</v>
      </c>
      <c r="F9" s="54">
        <v>46022</v>
      </c>
      <c r="G9" s="30" t="str">
        <f ca="1">IF($E9&lt;&gt;0,IF(reference!$D$2&lt;$E9,"à venir",IF(reference!$D$2&lt;$F9,"ouvert","clôturé")),"-")</f>
        <v>ouvert</v>
      </c>
      <c r="H9" s="30" t="str">
        <f ca="1">IF($E9&lt;&gt;0,IF(reference!$D$2&lt;$E9,"à venir",IF(reference!$E$2&lt;$F9,"_",IF(reference!$D$2&gt;=$F9,"clôturé","clôture proche"))),"-")</f>
        <v>_</v>
      </c>
      <c r="I9" s="31">
        <v>44561</v>
      </c>
      <c r="J9" s="31" t="s">
        <v>85</v>
      </c>
      <c r="K9" s="31" t="s">
        <v>84</v>
      </c>
      <c r="L9" s="31" t="s">
        <v>264</v>
      </c>
      <c r="M9" s="32" t="s">
        <v>130</v>
      </c>
      <c r="N9" s="32" t="s">
        <v>132</v>
      </c>
      <c r="O9" s="32" t="s">
        <v>131</v>
      </c>
      <c r="P9" s="33"/>
    </row>
    <row r="10" spans="1:16" ht="90" x14ac:dyDescent="0.35">
      <c r="A10" s="27" t="s">
        <v>12</v>
      </c>
      <c r="B10" s="28" t="s">
        <v>39</v>
      </c>
      <c r="C10" s="28" t="s">
        <v>78</v>
      </c>
      <c r="D10" s="28" t="s">
        <v>300</v>
      </c>
      <c r="E10" s="29">
        <v>44442</v>
      </c>
      <c r="F10" s="29">
        <v>46022</v>
      </c>
      <c r="G10" s="30" t="str">
        <f ca="1">IF($E10&lt;&gt;0,IF(reference!$D$2&lt;$E10,"à venir",IF(reference!$D$2&lt;$F10,"ouvert","clôturé")),"-")</f>
        <v>ouvert</v>
      </c>
      <c r="H10" s="30" t="str">
        <f ca="1">IF($E10&lt;&gt;0,IF(reference!$D$2&lt;$E10,"à venir",IF(reference!$E$2&lt;$F10,"_",IF(reference!$D$2&gt;=$F10,"clôturé","clôture proche"))),"-")</f>
        <v>_</v>
      </c>
      <c r="I10" s="29">
        <v>44868</v>
      </c>
      <c r="J10" s="29" t="s">
        <v>57</v>
      </c>
      <c r="K10" s="29" t="s">
        <v>57</v>
      </c>
      <c r="L10" s="29" t="s">
        <v>264</v>
      </c>
      <c r="M10" s="35" t="s">
        <v>205</v>
      </c>
      <c r="N10" s="35"/>
      <c r="O10" s="35" t="s">
        <v>206</v>
      </c>
      <c r="P10" s="33"/>
    </row>
    <row r="11" spans="1:16" ht="126" x14ac:dyDescent="0.35">
      <c r="A11" s="27" t="s">
        <v>13</v>
      </c>
      <c r="B11" s="28" t="s">
        <v>39</v>
      </c>
      <c r="C11" s="28" t="s">
        <v>78</v>
      </c>
      <c r="D11" s="28" t="s">
        <v>300</v>
      </c>
      <c r="E11" s="29">
        <v>44442</v>
      </c>
      <c r="F11" s="29">
        <v>46022</v>
      </c>
      <c r="G11" s="30" t="str">
        <f ca="1">IF($E11&lt;&gt;0,IF(reference!$D$2&lt;$E11,"à venir",IF(reference!$D$2&lt;$F11,"ouvert","clôturé")),"-")</f>
        <v>ouvert</v>
      </c>
      <c r="H11" s="30" t="str">
        <f ca="1">IF($E11&lt;&gt;0,IF(reference!$D$2&lt;$E11,"à venir",IF(reference!$E$2&lt;$F11,"_",IF(reference!$D$2&gt;=$F11,"clôturé","clôture proche"))),"-")</f>
        <v>_</v>
      </c>
      <c r="I11" s="29">
        <v>44505</v>
      </c>
      <c r="J11" s="29" t="s">
        <v>57</v>
      </c>
      <c r="K11" s="29" t="s">
        <v>57</v>
      </c>
      <c r="L11" s="29" t="s">
        <v>264</v>
      </c>
      <c r="M11" s="35" t="s">
        <v>194</v>
      </c>
      <c r="N11" s="35"/>
      <c r="O11" s="35" t="s">
        <v>207</v>
      </c>
      <c r="P11" s="33"/>
    </row>
    <row r="12" spans="1:16" ht="72" hidden="1" x14ac:dyDescent="0.35">
      <c r="A12" s="27" t="s">
        <v>14</v>
      </c>
      <c r="B12" s="28" t="s">
        <v>41</v>
      </c>
      <c r="C12" s="28" t="s">
        <v>79</v>
      </c>
      <c r="D12" s="28" t="s">
        <v>66</v>
      </c>
      <c r="E12" s="29">
        <v>44505</v>
      </c>
      <c r="F12" s="29">
        <v>44720</v>
      </c>
      <c r="G12" s="30" t="str">
        <f ca="1">IF($E12&lt;&gt;0,IF(reference!$D$2&lt;$E12,"à venir",IF(reference!$D$2&lt;$F12,"ouvert","clôturé")),"-")</f>
        <v>clôturé</v>
      </c>
      <c r="H12" s="30" t="str">
        <f ca="1">IF($E12&lt;&gt;0,IF(reference!$D$2&lt;$E12,"à venir",IF(reference!$E$2&lt;$F12,"_",IF(reference!$D$2&gt;=$F12,"clôturé","clôture proche"))),"-")</f>
        <v>clôturé</v>
      </c>
      <c r="I12" s="31">
        <v>44543</v>
      </c>
      <c r="J12" s="31">
        <v>44629</v>
      </c>
      <c r="K12" s="31"/>
      <c r="L12" s="31" t="s">
        <v>264</v>
      </c>
      <c r="M12" s="32" t="s">
        <v>98</v>
      </c>
      <c r="N12" s="32" t="s">
        <v>99</v>
      </c>
      <c r="O12" s="32" t="s">
        <v>101</v>
      </c>
      <c r="P12" s="33"/>
    </row>
    <row r="13" spans="1:16" ht="72" x14ac:dyDescent="0.35">
      <c r="A13" s="27" t="s">
        <v>15</v>
      </c>
      <c r="B13" s="28" t="s">
        <v>41</v>
      </c>
      <c r="C13" s="28" t="s">
        <v>79</v>
      </c>
      <c r="D13" s="28" t="s">
        <v>395</v>
      </c>
      <c r="E13" s="29">
        <v>44505</v>
      </c>
      <c r="F13" s="29">
        <v>44728</v>
      </c>
      <c r="G13" s="30" t="str">
        <f ca="1">IF($E13&lt;&gt;0,IF(reference!$D$2&lt;$E13,"à venir",IF(reference!$D$2&lt;$F13,"ouvert","clôturé")),"-")</f>
        <v>ouvert</v>
      </c>
      <c r="H13" s="30" t="str">
        <f ca="1">IF($E13&lt;&gt;0,IF(reference!$D$2&lt;$E13,"à venir",IF(reference!$E$2&lt;$F13,"_",IF(reference!$D$2&gt;=$F13,"clôturé","clôture proche"))),"-")</f>
        <v>clôture proche</v>
      </c>
      <c r="I13" s="31">
        <v>44545</v>
      </c>
      <c r="J13" s="31">
        <v>44644</v>
      </c>
      <c r="K13" s="31"/>
      <c r="L13" s="31" t="s">
        <v>264</v>
      </c>
      <c r="M13" s="32" t="s">
        <v>100</v>
      </c>
      <c r="N13" s="32"/>
      <c r="O13" s="32" t="s">
        <v>101</v>
      </c>
      <c r="P13" s="33"/>
    </row>
    <row r="14" spans="1:16" ht="90" hidden="1" x14ac:dyDescent="0.35">
      <c r="A14" s="27" t="s">
        <v>16</v>
      </c>
      <c r="B14" s="28" t="s">
        <v>41</v>
      </c>
      <c r="C14" s="28" t="s">
        <v>74</v>
      </c>
      <c r="D14" s="28" t="s">
        <v>65</v>
      </c>
      <c r="E14" s="29">
        <v>44483</v>
      </c>
      <c r="F14" s="29">
        <v>44720</v>
      </c>
      <c r="G14" s="30" t="str">
        <f ca="1">IF($E14&lt;&gt;0,IF(reference!$D$2&lt;$E14,"à venir",IF(reference!$D$2&lt;$F14,"ouvert","clôturé")),"-")</f>
        <v>clôturé</v>
      </c>
      <c r="H14" s="30" t="str">
        <f ca="1">IF($E14&lt;&gt;0,IF(reference!$D$2&lt;$E14,"à venir",IF(reference!$E$2&lt;$F14,"_",IF(reference!$D$2&gt;=$F14,"clôturé","clôture proche"))),"-")</f>
        <v>clôturé</v>
      </c>
      <c r="I14" s="31">
        <v>44547</v>
      </c>
      <c r="J14" s="31">
        <v>44629</v>
      </c>
      <c r="K14" s="31"/>
      <c r="L14" s="31" t="s">
        <v>264</v>
      </c>
      <c r="M14" s="32" t="s">
        <v>166</v>
      </c>
      <c r="N14" s="32" t="s">
        <v>167</v>
      </c>
      <c r="O14" s="32" t="s">
        <v>168</v>
      </c>
      <c r="P14" s="33"/>
    </row>
    <row r="15" spans="1:16" ht="90" x14ac:dyDescent="0.35">
      <c r="A15" s="27" t="s">
        <v>9</v>
      </c>
      <c r="B15" s="28" t="s">
        <v>40</v>
      </c>
      <c r="C15" s="28" t="s">
        <v>75</v>
      </c>
      <c r="D15" s="28" t="s">
        <v>291</v>
      </c>
      <c r="E15" s="29">
        <v>44405</v>
      </c>
      <c r="F15" s="29">
        <v>45107</v>
      </c>
      <c r="G15" s="36" t="str">
        <f ca="1">IF($E15&lt;&gt;0,IF(reference!$D$2&lt;$E15,"à venir",IF(reference!$D$2&lt;$F15,"ouvert","clôturé")),"-")</f>
        <v>ouvert</v>
      </c>
      <c r="H15" s="30" t="str">
        <f ca="1">IF($E15&lt;&gt;0,IF(reference!$D$2&lt;$E15,"à venir",IF(reference!$E$2&lt;$F15,"_",IF(reference!$D$2&gt;=$F15,"clôturé","clôture proche"))),"-")</f>
        <v>_</v>
      </c>
      <c r="I15" s="29">
        <v>44768</v>
      </c>
      <c r="J15" s="29">
        <v>44834</v>
      </c>
      <c r="K15" s="29">
        <v>44567</v>
      </c>
      <c r="L15" s="29" t="s">
        <v>264</v>
      </c>
      <c r="M15" s="35" t="s">
        <v>121</v>
      </c>
      <c r="N15" s="35" t="s">
        <v>122</v>
      </c>
      <c r="O15" s="35" t="s">
        <v>123</v>
      </c>
      <c r="P15" s="33"/>
    </row>
    <row r="16" spans="1:16" ht="90" x14ac:dyDescent="0.35">
      <c r="A16" s="27" t="s">
        <v>19</v>
      </c>
      <c r="B16" s="28" t="s">
        <v>41</v>
      </c>
      <c r="C16" s="28" t="s">
        <v>80</v>
      </c>
      <c r="D16" s="28" t="s">
        <v>67</v>
      </c>
      <c r="E16" s="29">
        <v>44482</v>
      </c>
      <c r="F16" s="29">
        <v>44936</v>
      </c>
      <c r="G16" s="30" t="str">
        <f ca="1">IF($E16&lt;&gt;0,IF(reference!$D$2&lt;$E16,"à venir",IF(reference!$D$2&lt;$F16,"ouvert","clôturé")),"-")</f>
        <v>ouvert</v>
      </c>
      <c r="H16" s="30" t="str">
        <f ca="1">IF($E16&lt;&gt;0,IF(reference!$D$2&lt;$E16,"à venir",IF(reference!$E$2&lt;$F16,"_",IF(reference!$D$2&gt;=$F16,"clôturé","clôture proche"))),"-")</f>
        <v>_</v>
      </c>
      <c r="I16" s="31">
        <v>44520</v>
      </c>
      <c r="J16" s="31">
        <v>44650</v>
      </c>
      <c r="K16" s="31">
        <v>44817</v>
      </c>
      <c r="L16" s="31" t="s">
        <v>264</v>
      </c>
      <c r="M16" s="32" t="s">
        <v>151</v>
      </c>
      <c r="N16" s="32" t="s">
        <v>152</v>
      </c>
      <c r="O16" s="32" t="s">
        <v>153</v>
      </c>
      <c r="P16" s="33"/>
    </row>
    <row r="17" spans="1:16" ht="72" x14ac:dyDescent="0.35">
      <c r="A17" s="27" t="s">
        <v>17</v>
      </c>
      <c r="B17" s="28" t="s">
        <v>40</v>
      </c>
      <c r="C17" s="28" t="s">
        <v>80</v>
      </c>
      <c r="D17" s="28" t="s">
        <v>396</v>
      </c>
      <c r="E17" s="29">
        <v>44510</v>
      </c>
      <c r="F17" s="29">
        <v>44727</v>
      </c>
      <c r="G17" s="30" t="str">
        <f ca="1">IF($E17&lt;&gt;0,IF(reference!$D$2&lt;$E17,"à venir",IF(reference!$D$2&lt;$F17,"ouvert","clôturé")),"-")</f>
        <v>ouvert</v>
      </c>
      <c r="H17" s="30" t="str">
        <f ca="1">IF($E17&lt;&gt;0,IF(reference!$D$2&lt;$E17,"à venir",IF(reference!$E$2&lt;$F17,"_",IF(reference!$D$2&gt;=$F17,"clôturé","clôture proche"))),"-")</f>
        <v>clôture proche</v>
      </c>
      <c r="I17" s="37">
        <v>44607</v>
      </c>
      <c r="J17" s="31">
        <v>44727</v>
      </c>
      <c r="K17" s="31"/>
      <c r="L17" s="31" t="s">
        <v>264</v>
      </c>
      <c r="M17" s="32" t="s">
        <v>157</v>
      </c>
      <c r="N17" s="32" t="s">
        <v>158</v>
      </c>
      <c r="O17" s="32" t="s">
        <v>159</v>
      </c>
      <c r="P17" s="33"/>
    </row>
    <row r="18" spans="1:16" ht="72" x14ac:dyDescent="0.35">
      <c r="A18" s="27" t="s">
        <v>18</v>
      </c>
      <c r="B18" s="28" t="s">
        <v>41</v>
      </c>
      <c r="C18" s="28" t="s">
        <v>80</v>
      </c>
      <c r="D18" s="28" t="s">
        <v>396</v>
      </c>
      <c r="E18" s="29">
        <v>44489</v>
      </c>
      <c r="F18" s="29">
        <v>44937</v>
      </c>
      <c r="G18" s="30" t="str">
        <f ca="1">IF($E18&lt;&gt;0,IF(reference!$D$2&lt;$E18,"à venir",IF(reference!$D$2&lt;$F18,"ouvert","clôturé")),"-")</f>
        <v>ouvert</v>
      </c>
      <c r="H18" s="30" t="str">
        <f ca="1">IF($E18&lt;&gt;0,IF(reference!$D$2&lt;$E18,"à venir",IF(reference!$E$2&lt;$F18,"_",IF(reference!$D$2&gt;=$F18,"clôturé","clôture proche"))),"-")</f>
        <v>_</v>
      </c>
      <c r="I18" s="31">
        <v>44573</v>
      </c>
      <c r="J18" s="31">
        <v>44727</v>
      </c>
      <c r="K18" s="31"/>
      <c r="L18" s="31" t="s">
        <v>264</v>
      </c>
      <c r="M18" s="32" t="s">
        <v>154</v>
      </c>
      <c r="N18" s="32" t="s">
        <v>155</v>
      </c>
      <c r="O18" s="32" t="s">
        <v>156</v>
      </c>
      <c r="P18" s="33"/>
    </row>
    <row r="19" spans="1:16" ht="72" x14ac:dyDescent="0.35">
      <c r="A19" s="27" t="s">
        <v>20</v>
      </c>
      <c r="B19" s="28" t="s">
        <v>42</v>
      </c>
      <c r="C19" s="28" t="s">
        <v>77</v>
      </c>
      <c r="D19" s="28" t="s">
        <v>397</v>
      </c>
      <c r="E19" s="29">
        <v>44517</v>
      </c>
      <c r="F19" s="29">
        <v>44865</v>
      </c>
      <c r="G19" s="30" t="str">
        <f ca="1">IF($E19&lt;&gt;0,IF(reference!$D$2&lt;$E19,"à venir",IF(reference!$D$2&lt;$F19,"ouvert","clôturé")),"-")</f>
        <v>ouvert</v>
      </c>
      <c r="H19" s="30" t="str">
        <f ca="1">IF($E19&lt;&gt;0,IF(reference!$D$2&lt;$E19,"à venir",IF(reference!$E$2&lt;$F19,"_",IF(reference!$D$2&gt;=$F19,"clôturé","clôture proche"))),"-")</f>
        <v>_</v>
      </c>
      <c r="I19" s="31">
        <v>44546</v>
      </c>
      <c r="J19" s="31">
        <v>44593</v>
      </c>
      <c r="K19" s="31"/>
      <c r="L19" s="31" t="s">
        <v>264</v>
      </c>
      <c r="M19" s="32" t="s">
        <v>189</v>
      </c>
      <c r="N19" s="32"/>
      <c r="O19" s="32" t="s">
        <v>190</v>
      </c>
      <c r="P19" s="33"/>
    </row>
    <row r="20" spans="1:16" ht="90" x14ac:dyDescent="0.35">
      <c r="A20" s="27" t="s">
        <v>45</v>
      </c>
      <c r="B20" s="28" t="s">
        <v>42</v>
      </c>
      <c r="C20" s="28" t="s">
        <v>73</v>
      </c>
      <c r="D20" s="28" t="s">
        <v>397</v>
      </c>
      <c r="E20" s="29">
        <v>44517</v>
      </c>
      <c r="F20" s="29">
        <v>44726</v>
      </c>
      <c r="G20" s="30" t="str">
        <f ca="1">IF($E20&lt;&gt;0,IF(reference!$D$2&lt;$E20,"à venir",IF(reference!$D$2&lt;$F20,"ouvert","clôturé")),"-")</f>
        <v>ouvert</v>
      </c>
      <c r="H20" s="30" t="str">
        <f ca="1">IF($E20&lt;&gt;0,IF(reference!$D$2&lt;$E20,"à venir",IF(reference!$E$2&lt;$F20,"_",IF(reference!$D$2&gt;=$F20,"clôturé","clôture proche"))),"-")</f>
        <v>clôture proche</v>
      </c>
      <c r="I20" s="31"/>
      <c r="J20" s="31"/>
      <c r="K20" s="31"/>
      <c r="L20" s="31" t="s">
        <v>264</v>
      </c>
      <c r="M20" s="32" t="s">
        <v>186</v>
      </c>
      <c r="N20" s="32" t="s">
        <v>187</v>
      </c>
      <c r="O20" s="32" t="s">
        <v>188</v>
      </c>
      <c r="P20" s="33"/>
    </row>
    <row r="21" spans="1:16" ht="108" x14ac:dyDescent="0.35">
      <c r="A21" s="27" t="s">
        <v>21</v>
      </c>
      <c r="B21" s="28" t="s">
        <v>39</v>
      </c>
      <c r="C21" s="28" t="s">
        <v>73</v>
      </c>
      <c r="D21" s="28" t="s">
        <v>397</v>
      </c>
      <c r="E21" s="29">
        <v>44516</v>
      </c>
      <c r="F21" s="29">
        <v>44819</v>
      </c>
      <c r="G21" s="30" t="str">
        <f ca="1">IF($E21&lt;&gt;0,IF(reference!$D$2&lt;$E21,"à venir",IF(reference!$D$2&lt;$F21,"ouvert","clôturé")),"-")</f>
        <v>ouvert</v>
      </c>
      <c r="H21" s="30" t="str">
        <f ca="1">IF($E21&lt;&gt;0,IF(reference!$D$2&lt;$E21,"à venir",IF(reference!$E$2&lt;$F21,"_",IF(reference!$D$2&gt;=$F21,"clôturé","clôture proche"))),"-")</f>
        <v>_</v>
      </c>
      <c r="I21" s="31">
        <v>44641</v>
      </c>
      <c r="J21" s="31"/>
      <c r="K21" s="31"/>
      <c r="L21" s="31" t="s">
        <v>264</v>
      </c>
      <c r="M21" s="32" t="s">
        <v>136</v>
      </c>
      <c r="N21" s="32" t="s">
        <v>137</v>
      </c>
      <c r="O21" s="32" t="s">
        <v>138</v>
      </c>
      <c r="P21" s="33"/>
    </row>
    <row r="22" spans="1:16" ht="126" x14ac:dyDescent="0.35">
      <c r="A22" s="27" t="s">
        <v>22</v>
      </c>
      <c r="B22" s="28" t="s">
        <v>39</v>
      </c>
      <c r="C22" s="28" t="s">
        <v>75</v>
      </c>
      <c r="D22" s="28" t="s">
        <v>394</v>
      </c>
      <c r="E22" s="29">
        <v>44519</v>
      </c>
      <c r="F22" s="29">
        <v>44811</v>
      </c>
      <c r="G22" s="30" t="str">
        <f ca="1">IF($E22&lt;&gt;0,IF(reference!$D$2&lt;$E22,"à venir",IF(reference!$D$2&lt;$F22,"ouvert","clôturé")),"-")</f>
        <v>ouvert</v>
      </c>
      <c r="H22" s="30" t="str">
        <f ca="1">IF($E22&lt;&gt;0,IF(reference!$D$2&lt;$E22,"à venir",IF(reference!$E$2&lt;$F22,"_",IF(reference!$D$2&gt;=$F22,"clôturé","clôture proche"))),"-")</f>
        <v>_</v>
      </c>
      <c r="I22" s="31">
        <v>44578</v>
      </c>
      <c r="J22" s="31">
        <v>44811</v>
      </c>
      <c r="K22" s="31"/>
      <c r="L22" s="31" t="s">
        <v>264</v>
      </c>
      <c r="M22" s="32" t="s">
        <v>183</v>
      </c>
      <c r="N22" s="32" t="s">
        <v>184</v>
      </c>
      <c r="O22" s="32" t="s">
        <v>185</v>
      </c>
      <c r="P22" s="33"/>
    </row>
    <row r="23" spans="1:16" ht="54" x14ac:dyDescent="0.35">
      <c r="A23" s="27" t="s">
        <v>23</v>
      </c>
      <c r="B23" s="28" t="s">
        <v>40</v>
      </c>
      <c r="C23" s="28" t="s">
        <v>75</v>
      </c>
      <c r="D23" s="28" t="s">
        <v>394</v>
      </c>
      <c r="E23" s="29">
        <v>44556</v>
      </c>
      <c r="F23" s="29">
        <v>44848</v>
      </c>
      <c r="G23" s="30" t="str">
        <f ca="1">IF($E23&lt;&gt;0,IF(reference!$D$2&lt;$E23,"à venir",IF(reference!$D$2&lt;$F23,"ouvert","clôturé")),"-")</f>
        <v>ouvert</v>
      </c>
      <c r="H23" s="30" t="str">
        <f ca="1">IF($E23&lt;&gt;0,IF(reference!$D$2&lt;$E23,"à venir",IF(reference!$E$2&lt;$F23,"_",IF(reference!$D$2&gt;=$F23,"clôturé","clôture proche"))),"-")</f>
        <v>_</v>
      </c>
      <c r="I23" s="31">
        <v>44607</v>
      </c>
      <c r="J23" s="31">
        <v>44727</v>
      </c>
      <c r="K23" s="31">
        <v>44848</v>
      </c>
      <c r="L23" s="31" t="s">
        <v>264</v>
      </c>
      <c r="M23" s="32" t="s">
        <v>177</v>
      </c>
      <c r="N23" s="32" t="s">
        <v>178</v>
      </c>
      <c r="O23" s="32" t="s">
        <v>179</v>
      </c>
      <c r="P23" s="33"/>
    </row>
    <row r="24" spans="1:16" ht="112.5" x14ac:dyDescent="0.35">
      <c r="A24" s="27" t="s">
        <v>24</v>
      </c>
      <c r="B24" s="28" t="s">
        <v>39</v>
      </c>
      <c r="C24" s="28" t="s">
        <v>79</v>
      </c>
      <c r="D24" s="28" t="s">
        <v>398</v>
      </c>
      <c r="E24" s="29">
        <v>44548</v>
      </c>
      <c r="F24" s="54">
        <v>45291</v>
      </c>
      <c r="G24" s="30" t="str">
        <f ca="1">IF($E24&lt;&gt;0,IF(reference!$D$2&lt;$E24,"à venir",IF(reference!$D$2&lt;$F24,"ouvert","clôturé")),"-")</f>
        <v>ouvert</v>
      </c>
      <c r="H24" s="30" t="str">
        <f ca="1">IF($E24&lt;&gt;0,IF(reference!$D$2&lt;$E24,"à venir",IF(reference!$E$2&lt;$F24,"_",IF(reference!$D$2&gt;=$F24,"clôturé","clôture proche"))),"-")</f>
        <v>_</v>
      </c>
      <c r="I24" s="31">
        <v>44713</v>
      </c>
      <c r="J24" s="31">
        <v>44897</v>
      </c>
      <c r="K24" s="31" t="s">
        <v>84</v>
      </c>
      <c r="L24" s="31" t="s">
        <v>264</v>
      </c>
      <c r="M24" s="32" t="s">
        <v>93</v>
      </c>
      <c r="N24" s="32"/>
      <c r="O24" s="32" t="s">
        <v>94</v>
      </c>
      <c r="P24" s="33"/>
    </row>
    <row r="25" spans="1:16" ht="56.25" hidden="1" x14ac:dyDescent="0.35">
      <c r="A25" s="27" t="s">
        <v>58</v>
      </c>
      <c r="B25" s="28" t="s">
        <v>42</v>
      </c>
      <c r="C25" s="28" t="s">
        <v>79</v>
      </c>
      <c r="D25" s="28" t="s">
        <v>71</v>
      </c>
      <c r="E25" s="29">
        <v>44550</v>
      </c>
      <c r="F25" s="29">
        <v>44679</v>
      </c>
      <c r="G25" s="30" t="str">
        <f ca="1">IF($E25&lt;&gt;0,IF(reference!$D$2&lt;$E25,"à venir",IF(reference!$D$2&lt;$F25,"ouvert","clôturé")),"-")</f>
        <v>clôturé</v>
      </c>
      <c r="H25" s="30" t="str">
        <f ca="1">IF($E25&lt;&gt;0,IF(reference!$D$2&lt;$E25,"à venir",IF(reference!$E$2&lt;$F25,"_",IF(reference!$D$2&gt;=$F25,"clôturé","clôture proche"))),"-")</f>
        <v>clôturé</v>
      </c>
      <c r="I25" s="31"/>
      <c r="J25" s="31"/>
      <c r="K25" s="31"/>
      <c r="L25" s="31" t="s">
        <v>264</v>
      </c>
      <c r="M25" s="32" t="s">
        <v>140</v>
      </c>
      <c r="N25" s="32"/>
      <c r="O25" s="32" t="s">
        <v>95</v>
      </c>
      <c r="P25" s="33"/>
    </row>
    <row r="26" spans="1:16" ht="90" x14ac:dyDescent="0.35">
      <c r="A26" s="27" t="s">
        <v>25</v>
      </c>
      <c r="B26" s="28" t="s">
        <v>40</v>
      </c>
      <c r="C26" s="28" t="s">
        <v>75</v>
      </c>
      <c r="D26" s="28" t="s">
        <v>394</v>
      </c>
      <c r="E26" s="29">
        <v>44543</v>
      </c>
      <c r="F26" s="29">
        <v>44848</v>
      </c>
      <c r="G26" s="30" t="str">
        <f ca="1">IF($E26&lt;&gt;0,IF(reference!$D$2&lt;$E26,"à venir",IF(reference!$D$2&lt;$F26,"ouvert","clôturé")),"-")</f>
        <v>ouvert</v>
      </c>
      <c r="H26" s="30" t="str">
        <f ca="1">IF($E26&lt;&gt;0,IF(reference!$D$2&lt;$E26,"à venir",IF(reference!$E$2&lt;$F26,"_",IF(reference!$D$2&gt;=$F26,"clôturé","clôture proche"))),"-")</f>
        <v>_</v>
      </c>
      <c r="I26" s="31">
        <v>44607</v>
      </c>
      <c r="J26" s="31">
        <v>44727</v>
      </c>
      <c r="K26" s="31">
        <v>44848</v>
      </c>
      <c r="L26" s="31" t="s">
        <v>264</v>
      </c>
      <c r="M26" s="32" t="s">
        <v>174</v>
      </c>
      <c r="N26" s="32" t="s">
        <v>175</v>
      </c>
      <c r="O26" s="32" t="s">
        <v>176</v>
      </c>
      <c r="P26" s="33"/>
    </row>
    <row r="27" spans="1:16" ht="72" hidden="1" x14ac:dyDescent="0.35">
      <c r="A27" s="27" t="s">
        <v>26</v>
      </c>
      <c r="B27" s="28" t="s">
        <v>41</v>
      </c>
      <c r="C27" s="28" t="s">
        <v>81</v>
      </c>
      <c r="D27" s="28" t="s">
        <v>81</v>
      </c>
      <c r="E27" s="29">
        <v>44525</v>
      </c>
      <c r="F27" s="29">
        <v>44649</v>
      </c>
      <c r="G27" s="30" t="str">
        <f ca="1">IF($E27&lt;&gt;0,IF(reference!$D$2&lt;$E27,"à venir",IF(reference!$D$2&lt;$F27,"ouvert","clôturé")),"-")</f>
        <v>clôturé</v>
      </c>
      <c r="H27" s="30" t="str">
        <f ca="1">IF($E27&lt;&gt;0,IF(reference!$D$2&lt;$E27,"à venir",IF(reference!$E$2&lt;$F27,"_",IF(reference!$D$2&gt;=$F27,"clôturé","clôture proche"))),"-")</f>
        <v>clôturé</v>
      </c>
      <c r="I27" s="31"/>
      <c r="J27" s="31"/>
      <c r="K27" s="31"/>
      <c r="L27" s="31" t="s">
        <v>264</v>
      </c>
      <c r="M27" s="32" t="s">
        <v>163</v>
      </c>
      <c r="N27" s="32" t="s">
        <v>164</v>
      </c>
      <c r="O27" s="32" t="s">
        <v>165</v>
      </c>
      <c r="P27" s="33"/>
    </row>
    <row r="28" spans="1:16" ht="72" x14ac:dyDescent="0.35">
      <c r="A28" s="27" t="s">
        <v>34</v>
      </c>
      <c r="B28" s="28" t="s">
        <v>41</v>
      </c>
      <c r="C28" s="28" t="s">
        <v>79</v>
      </c>
      <c r="D28" s="28" t="s">
        <v>395</v>
      </c>
      <c r="E28" s="29">
        <v>44556</v>
      </c>
      <c r="F28" s="29">
        <v>44839</v>
      </c>
      <c r="G28" s="30" t="str">
        <f ca="1">IF($E28&lt;&gt;0,IF(reference!$D$2&lt;$E28,"à venir",IF(reference!$D$2&lt;$F28,"ouvert","clôturé")),"-")</f>
        <v>ouvert</v>
      </c>
      <c r="H28" s="30" t="str">
        <f ca="1">IF($E28&lt;&gt;0,IF(reference!$D$2&lt;$E28,"à venir",IF(reference!$E$2&lt;$F28,"_",IF(reference!$D$2&gt;=$F28,"clôturé","clôture proche"))),"-")</f>
        <v>_</v>
      </c>
      <c r="I28" s="31">
        <v>44608</v>
      </c>
      <c r="J28" s="31">
        <v>44712</v>
      </c>
      <c r="K28" s="31">
        <v>44839</v>
      </c>
      <c r="L28" s="31" t="s">
        <v>264</v>
      </c>
      <c r="M28" s="32" t="s">
        <v>141</v>
      </c>
      <c r="N28" s="32" t="s">
        <v>96</v>
      </c>
      <c r="O28" s="32" t="s">
        <v>97</v>
      </c>
      <c r="P28" s="33"/>
    </row>
    <row r="29" spans="1:16" ht="144" x14ac:dyDescent="0.35">
      <c r="A29" s="27" t="s">
        <v>27</v>
      </c>
      <c r="B29" s="28" t="s">
        <v>46</v>
      </c>
      <c r="C29" s="28" t="s">
        <v>43</v>
      </c>
      <c r="D29" s="28" t="s">
        <v>303</v>
      </c>
      <c r="E29" s="29">
        <v>44547</v>
      </c>
      <c r="F29" s="29">
        <v>44945</v>
      </c>
      <c r="G29" s="30" t="str">
        <f ca="1">IF($E29&lt;&gt;0,IF(reference!$D$2&lt;$E29,"à venir",IF(reference!$D$2&lt;$F29,"ouvert","clôturé")),"-")</f>
        <v>ouvert</v>
      </c>
      <c r="H29" s="30" t="str">
        <f ca="1">IF($E29&lt;&gt;0,IF(reference!$D$2&lt;$E29,"à venir",IF(reference!$E$2&lt;$F29,"_",IF(reference!$D$2&gt;=$F29,"clôturé","clôture proche"))),"-")</f>
        <v>_</v>
      </c>
      <c r="I29" s="31">
        <v>44581</v>
      </c>
      <c r="J29" s="31">
        <v>44714</v>
      </c>
      <c r="K29" s="31"/>
      <c r="L29" s="31" t="s">
        <v>264</v>
      </c>
      <c r="M29" s="32" t="s">
        <v>191</v>
      </c>
      <c r="N29" s="32" t="s">
        <v>192</v>
      </c>
      <c r="O29" s="32" t="s">
        <v>193</v>
      </c>
      <c r="P29" s="33"/>
    </row>
    <row r="30" spans="1:16" ht="108" hidden="1" x14ac:dyDescent="0.35">
      <c r="A30" s="27" t="s">
        <v>36</v>
      </c>
      <c r="B30" s="28" t="s">
        <v>41</v>
      </c>
      <c r="C30" s="28" t="s">
        <v>74</v>
      </c>
      <c r="D30" s="28" t="s">
        <v>70</v>
      </c>
      <c r="E30" s="29">
        <v>44556</v>
      </c>
      <c r="F30" s="29">
        <v>44685</v>
      </c>
      <c r="G30" s="30" t="str">
        <f ca="1">IF($E30&lt;&gt;0,IF(reference!$D$2&lt;$E30,"à venir",IF(reference!$D$2&lt;$F30,"ouvert","clôturé")),"-")</f>
        <v>clôturé</v>
      </c>
      <c r="H30" s="30" t="str">
        <f ca="1">IF($E30&lt;&gt;0,IF(reference!$D$2&lt;$E30,"à venir",IF(reference!$E$2&lt;$F30,"_",IF(reference!$D$2&gt;=$F30,"clôturé","clôture proche"))),"-")</f>
        <v>clôturé</v>
      </c>
      <c r="I30" s="31">
        <v>44600</v>
      </c>
      <c r="J30" s="31">
        <v>44685</v>
      </c>
      <c r="K30" s="31"/>
      <c r="L30" s="31" t="s">
        <v>264</v>
      </c>
      <c r="M30" s="32" t="s">
        <v>169</v>
      </c>
      <c r="N30" s="32" t="s">
        <v>170</v>
      </c>
      <c r="O30" s="32" t="s">
        <v>171</v>
      </c>
      <c r="P30" s="33"/>
    </row>
    <row r="31" spans="1:16" ht="72" hidden="1" x14ac:dyDescent="0.35">
      <c r="A31" s="27" t="s">
        <v>37</v>
      </c>
      <c r="B31" s="28" t="s">
        <v>41</v>
      </c>
      <c r="C31" s="28" t="s">
        <v>74</v>
      </c>
      <c r="D31" s="28" t="s">
        <v>70</v>
      </c>
      <c r="E31" s="29">
        <v>44556</v>
      </c>
      <c r="F31" s="29">
        <v>44645</v>
      </c>
      <c r="G31" s="30" t="str">
        <f ca="1">IF($E31&lt;&gt;0,IF(reference!$D$2&lt;$E31,"à venir",IF(reference!$D$2&lt;$F31,"ouvert","clôturé")),"-")</f>
        <v>clôturé</v>
      </c>
      <c r="H31" s="30" t="str">
        <f ca="1">IF($E31&lt;&gt;0,IF(reference!$D$2&lt;$E31,"à venir",IF(reference!$E$2&lt;$F31,"_",IF(reference!$D$2&gt;=$F31,"clôturé","clôture proche"))),"-")</f>
        <v>clôturé</v>
      </c>
      <c r="I31" s="31"/>
      <c r="J31" s="31"/>
      <c r="K31" s="31"/>
      <c r="L31" s="31" t="s">
        <v>264</v>
      </c>
      <c r="M31" s="32" t="s">
        <v>172</v>
      </c>
      <c r="N31" s="32" t="s">
        <v>173</v>
      </c>
      <c r="O31" s="32" t="s">
        <v>171</v>
      </c>
      <c r="P31" s="33"/>
    </row>
    <row r="32" spans="1:16" ht="72" x14ac:dyDescent="0.35">
      <c r="A32" s="27" t="s">
        <v>47</v>
      </c>
      <c r="B32" s="28" t="s">
        <v>41</v>
      </c>
      <c r="C32" s="28" t="s">
        <v>80</v>
      </c>
      <c r="D32" s="28" t="s">
        <v>350</v>
      </c>
      <c r="E32" s="29">
        <v>44550</v>
      </c>
      <c r="F32" s="29">
        <v>44831</v>
      </c>
      <c r="G32" s="30" t="str">
        <f ca="1">IF($E32&lt;&gt;0,IF(reference!$D$2&lt;$E32,"à venir",IF(reference!$D$2&lt;$F32,"ouvert","clôturé")),"-")</f>
        <v>ouvert</v>
      </c>
      <c r="H32" s="30" t="str">
        <f ca="1">IF($E32&lt;&gt;0,IF(reference!$D$2&lt;$E32,"à venir",IF(reference!$E$2&lt;$F32,"_",IF(reference!$D$2&gt;=$F32,"clôturé","clôture proche"))),"-")</f>
        <v>_</v>
      </c>
      <c r="I32" s="31">
        <v>44270</v>
      </c>
      <c r="J32" s="31">
        <v>44831</v>
      </c>
      <c r="K32" s="31"/>
      <c r="L32" s="31" t="s">
        <v>265</v>
      </c>
      <c r="M32" s="32" t="s">
        <v>139</v>
      </c>
      <c r="N32" s="32" t="s">
        <v>146</v>
      </c>
      <c r="O32" s="32" t="s">
        <v>147</v>
      </c>
      <c r="P32" s="33"/>
    </row>
    <row r="33" spans="1:16" ht="108" x14ac:dyDescent="0.35">
      <c r="A33" s="27" t="s">
        <v>48</v>
      </c>
      <c r="B33" s="28" t="s">
        <v>40</v>
      </c>
      <c r="C33" s="28" t="s">
        <v>75</v>
      </c>
      <c r="D33" s="28" t="s">
        <v>399</v>
      </c>
      <c r="E33" s="29">
        <v>44575</v>
      </c>
      <c r="F33" s="29">
        <v>45306</v>
      </c>
      <c r="G33" s="30" t="str">
        <f ca="1">IF($E33&lt;&gt;0,IF(reference!$D$2&lt;$E33,"à venir",IF(reference!$D$2&lt;$F33,"ouvert","clôturé")),"-")</f>
        <v>ouvert</v>
      </c>
      <c r="H33" s="30" t="str">
        <f ca="1">IF($E33&lt;&gt;0,IF(reference!$D$2&lt;$E33,"à venir",IF(reference!$E$2&lt;$F33,"_",IF(reference!$D$2&gt;=$F33,"clôturé","clôture proche"))),"-")</f>
        <v>_</v>
      </c>
      <c r="I33" s="31">
        <v>44712</v>
      </c>
      <c r="J33" s="31" t="s">
        <v>87</v>
      </c>
      <c r="K33" s="31" t="s">
        <v>87</v>
      </c>
      <c r="L33" s="31" t="s">
        <v>265</v>
      </c>
      <c r="M33" s="32" t="s">
        <v>195</v>
      </c>
      <c r="N33" s="32" t="s">
        <v>196</v>
      </c>
      <c r="O33" s="32" t="s">
        <v>197</v>
      </c>
      <c r="P33" s="33"/>
    </row>
    <row r="34" spans="1:16" ht="90" x14ac:dyDescent="0.35">
      <c r="A34" s="27" t="s">
        <v>49</v>
      </c>
      <c r="B34" s="28" t="s">
        <v>40</v>
      </c>
      <c r="C34" s="28" t="s">
        <v>55</v>
      </c>
      <c r="D34" s="28" t="s">
        <v>286</v>
      </c>
      <c r="E34" s="29">
        <v>44602</v>
      </c>
      <c r="F34" s="29">
        <v>45184</v>
      </c>
      <c r="G34" s="30" t="str">
        <f ca="1">IF($E34&lt;&gt;0,IF(reference!$D$2&lt;$E34,"à venir",IF(reference!$D$2&lt;$F34,"ouvert","clôturé")),"-")</f>
        <v>ouvert</v>
      </c>
      <c r="H34" s="30" t="str">
        <f ca="1">IF($E34&lt;&gt;0,IF(reference!$D$2&lt;$E34,"à venir",IF(reference!$E$2&lt;$F34,"_",IF(reference!$D$2&gt;=$F34,"clôturé","clôture proche"))),"-")</f>
        <v>_</v>
      </c>
      <c r="I34" s="31">
        <v>44665</v>
      </c>
      <c r="J34" s="31">
        <v>44819</v>
      </c>
      <c r="K34" s="31">
        <v>45000</v>
      </c>
      <c r="L34" s="31" t="s">
        <v>264</v>
      </c>
      <c r="M34" s="32" t="s">
        <v>142</v>
      </c>
      <c r="N34" s="32" t="s">
        <v>109</v>
      </c>
      <c r="O34" s="32" t="s">
        <v>110</v>
      </c>
      <c r="P34" s="33"/>
    </row>
    <row r="35" spans="1:16" ht="126" hidden="1" x14ac:dyDescent="0.35">
      <c r="A35" s="27" t="s">
        <v>50</v>
      </c>
      <c r="B35" s="28" t="s">
        <v>40</v>
      </c>
      <c r="C35" s="28" t="s">
        <v>55</v>
      </c>
      <c r="D35" s="28" t="s">
        <v>56</v>
      </c>
      <c r="E35" s="29">
        <v>44603</v>
      </c>
      <c r="F35" s="29">
        <v>44679</v>
      </c>
      <c r="G35" s="30" t="str">
        <f ca="1">IF($E35&lt;&gt;0,IF(reference!$D$2&lt;$E35,"à venir",IF(reference!$D$2&lt;$F35,"ouvert","clôturé")),"-")</f>
        <v>clôturé</v>
      </c>
      <c r="H35" s="30" t="str">
        <f ca="1">IF($E35&lt;&gt;0,IF(reference!$D$2&lt;$E35,"à venir",IF(reference!$E$2&lt;$F35,"_",IF(reference!$D$2&gt;=$F35,"clôturé","clôture proche"))),"-")</f>
        <v>clôturé</v>
      </c>
      <c r="I35" s="31" t="s">
        <v>57</v>
      </c>
      <c r="J35" s="31" t="s">
        <v>57</v>
      </c>
      <c r="K35" s="31" t="s">
        <v>57</v>
      </c>
      <c r="L35" s="31" t="s">
        <v>264</v>
      </c>
      <c r="M35" s="32" t="s">
        <v>143</v>
      </c>
      <c r="N35" s="32" t="s">
        <v>108</v>
      </c>
      <c r="O35" s="32" t="s">
        <v>107</v>
      </c>
      <c r="P35" s="33"/>
    </row>
    <row r="36" spans="1:16" s="7" customFormat="1" ht="75" x14ac:dyDescent="0.25">
      <c r="A36" s="27" t="s">
        <v>51</v>
      </c>
      <c r="B36" s="28" t="s">
        <v>40</v>
      </c>
      <c r="C36" s="28" t="s">
        <v>53</v>
      </c>
      <c r="D36" s="28" t="s">
        <v>54</v>
      </c>
      <c r="E36" s="29">
        <v>44595</v>
      </c>
      <c r="F36" s="29">
        <v>45215</v>
      </c>
      <c r="G36" s="30" t="str">
        <f ca="1">IF($E36&lt;&gt;0,IF(reference!$D$2&lt;$E36,"à venir",IF(reference!$D$2&lt;$F36,"ouvert","clôturé")),"-")</f>
        <v>ouvert</v>
      </c>
      <c r="H36" s="30" t="str">
        <f ca="1">IF($E36&lt;&gt;0,IF(reference!$D$2&lt;$E36,"à venir",IF(reference!$E$2&lt;$F36,"_",IF(reference!$D$2&gt;=$F36,"clôturé","clôture proche"))),"-")</f>
        <v>_</v>
      </c>
      <c r="I36" s="31">
        <v>44666</v>
      </c>
      <c r="J36" s="31">
        <v>44851</v>
      </c>
      <c r="K36" s="31">
        <v>45033</v>
      </c>
      <c r="L36" s="31" t="s">
        <v>264</v>
      </c>
      <c r="M36" s="32" t="s">
        <v>111</v>
      </c>
      <c r="N36" s="32" t="s">
        <v>112</v>
      </c>
      <c r="O36" s="32" t="s">
        <v>113</v>
      </c>
      <c r="P36" s="38"/>
    </row>
    <row r="37" spans="1:16" ht="90" hidden="1" x14ac:dyDescent="0.35">
      <c r="A37" s="27" t="s">
        <v>52</v>
      </c>
      <c r="B37" s="28" t="s">
        <v>40</v>
      </c>
      <c r="C37" s="28" t="s">
        <v>53</v>
      </c>
      <c r="D37" s="28" t="s">
        <v>54</v>
      </c>
      <c r="E37" s="29">
        <v>44596</v>
      </c>
      <c r="F37" s="29">
        <v>44666</v>
      </c>
      <c r="G37" s="30" t="str">
        <f ca="1">IF($E37&lt;&gt;0,IF(reference!$D$2&lt;$E37,"à venir",IF(reference!$D$2&lt;$F37,"ouvert","clôturé")),"-")</f>
        <v>clôturé</v>
      </c>
      <c r="H37" s="30" t="str">
        <f ca="1">IF($E37&lt;&gt;0,IF(reference!$D$2&lt;$E37,"à venir",IF(reference!$E$2&lt;$F37,"_",IF(reference!$D$2&gt;=$F37,"clôturé","clôture proche"))),"-")</f>
        <v>clôturé</v>
      </c>
      <c r="I37" s="31"/>
      <c r="J37" s="31"/>
      <c r="K37" s="31"/>
      <c r="L37" s="31" t="s">
        <v>264</v>
      </c>
      <c r="M37" s="32" t="s">
        <v>114</v>
      </c>
      <c r="N37" s="32" t="s">
        <v>115</v>
      </c>
      <c r="O37" s="32" t="s">
        <v>116</v>
      </c>
      <c r="P37" s="33"/>
    </row>
    <row r="38" spans="1:16" ht="72" x14ac:dyDescent="0.35">
      <c r="A38" s="27" t="s">
        <v>64</v>
      </c>
      <c r="B38" s="28" t="s">
        <v>41</v>
      </c>
      <c r="C38" s="28" t="s">
        <v>61</v>
      </c>
      <c r="D38" s="28" t="s">
        <v>400</v>
      </c>
      <c r="E38" s="29">
        <v>44568</v>
      </c>
      <c r="F38" s="29">
        <v>45251</v>
      </c>
      <c r="G38" s="30" t="str">
        <f ca="1">IF($E38&lt;&gt;0,IF(reference!$D$2&lt;$E38,"à venir",IF(reference!$D$2&lt;$F38,"ouvert","clôturé")),"-")</f>
        <v>ouvert</v>
      </c>
      <c r="H38" s="30" t="str">
        <f ca="1">IF($E38&lt;&gt;0,IF(reference!$D$2&lt;$E38,"à venir",IF(reference!$E$2&lt;$F38,"_",IF(reference!$D$2&gt;=$F38,"clôturé","clôture proche"))),"-")</f>
        <v>_</v>
      </c>
      <c r="I38" s="31">
        <v>44698</v>
      </c>
      <c r="J38" s="31">
        <v>44888</v>
      </c>
      <c r="K38" s="31">
        <v>45069</v>
      </c>
      <c r="L38" s="31" t="s">
        <v>264</v>
      </c>
      <c r="M38" s="32" t="s">
        <v>125</v>
      </c>
      <c r="N38" s="32" t="s">
        <v>126</v>
      </c>
      <c r="O38" s="32" t="s">
        <v>127</v>
      </c>
      <c r="P38" s="33"/>
    </row>
    <row r="39" spans="1:16" ht="54" x14ac:dyDescent="0.35">
      <c r="A39" s="27" t="s">
        <v>63</v>
      </c>
      <c r="B39" s="28" t="s">
        <v>41</v>
      </c>
      <c r="C39" s="28" t="s">
        <v>75</v>
      </c>
      <c r="D39" s="28" t="s">
        <v>401</v>
      </c>
      <c r="E39" s="29">
        <v>44571</v>
      </c>
      <c r="F39" s="29">
        <v>45321</v>
      </c>
      <c r="G39" s="30" t="str">
        <f ca="1">IF($E39&lt;&gt;0,IF(reference!$D$2&lt;$E39,"à venir",IF(reference!$D$2&lt;$F39,"ouvert","clôturé")),"-")</f>
        <v>ouvert</v>
      </c>
      <c r="H39" s="30" t="str">
        <f ca="1">IF($E39&lt;&gt;0,IF(reference!$D$2&lt;$E39,"à venir",IF(reference!$E$2&lt;$F39,"_",IF(reference!$D$2&gt;=$F39,"clôturé","clôture proche"))),"-")</f>
        <v>_</v>
      </c>
      <c r="I39" s="31">
        <v>44705</v>
      </c>
      <c r="J39" s="31">
        <v>44838</v>
      </c>
      <c r="K39" s="31">
        <v>44957</v>
      </c>
      <c r="L39" s="31" t="s">
        <v>265</v>
      </c>
      <c r="M39" s="32" t="s">
        <v>160</v>
      </c>
      <c r="N39" s="32" t="s">
        <v>161</v>
      </c>
      <c r="O39" s="32" t="s">
        <v>162</v>
      </c>
      <c r="P39" s="33"/>
    </row>
    <row r="40" spans="1:16" ht="108" hidden="1" x14ac:dyDescent="0.35">
      <c r="A40" s="27" t="s">
        <v>60</v>
      </c>
      <c r="B40" s="28" t="s">
        <v>42</v>
      </c>
      <c r="C40" s="28" t="s">
        <v>61</v>
      </c>
      <c r="D40" s="28" t="s">
        <v>69</v>
      </c>
      <c r="E40" s="29">
        <v>44609</v>
      </c>
      <c r="F40" s="29">
        <v>44648</v>
      </c>
      <c r="G40" s="30" t="str">
        <f ca="1">IF($E40&lt;&gt;0,IF(reference!$D$2&lt;$E40,"à venir",IF(reference!$D$2&lt;$F40,"ouvert","clôturé")),"-")</f>
        <v>clôturé</v>
      </c>
      <c r="H40" s="30" t="str">
        <f ca="1">IF($E40&lt;&gt;0,IF(reference!$D$2&lt;$E40,"à venir",IF(reference!$E$2&lt;$F40,"_",IF(reference!$D$2&gt;=$F40,"clôturé","clôture proche"))),"-")</f>
        <v>clôturé</v>
      </c>
      <c r="I40" s="31"/>
      <c r="J40" s="31"/>
      <c r="K40" s="31"/>
      <c r="L40" s="31" t="s">
        <v>264</v>
      </c>
      <c r="M40" s="32" t="s">
        <v>198</v>
      </c>
      <c r="N40" s="32" t="s">
        <v>199</v>
      </c>
      <c r="O40" s="32" t="s">
        <v>200</v>
      </c>
      <c r="P40" s="33"/>
    </row>
    <row r="41" spans="1:16" ht="72" x14ac:dyDescent="0.35">
      <c r="A41" s="27" t="s">
        <v>62</v>
      </c>
      <c r="B41" s="28" t="s">
        <v>40</v>
      </c>
      <c r="C41" s="28" t="s">
        <v>75</v>
      </c>
      <c r="D41" s="28" t="s">
        <v>291</v>
      </c>
      <c r="E41" s="29">
        <v>44575</v>
      </c>
      <c r="F41" s="29">
        <v>45107</v>
      </c>
      <c r="G41" s="30" t="str">
        <f ca="1">IF($E41&lt;&gt;0,IF(reference!$D$2&lt;$E41,"à venir",IF(reference!$D$2&lt;$F41,"ouvert","clôturé")),"-")</f>
        <v>ouvert</v>
      </c>
      <c r="H41" s="30" t="str">
        <f ca="1">IF($E41&lt;&gt;0,IF(reference!$D$2&lt;$E41,"à venir",IF(reference!$E$2&lt;$F41,"_",IF(reference!$D$2&gt;=$F41,"clôturé","clôture proche"))),"-")</f>
        <v>_</v>
      </c>
      <c r="I41" s="31">
        <v>44652</v>
      </c>
      <c r="J41" s="31">
        <v>44743</v>
      </c>
      <c r="K41" s="31">
        <v>44834</v>
      </c>
      <c r="L41" s="31" t="s">
        <v>265</v>
      </c>
      <c r="M41" s="32" t="s">
        <v>102</v>
      </c>
      <c r="N41" s="32" t="s">
        <v>103</v>
      </c>
      <c r="O41" s="32" t="s">
        <v>104</v>
      </c>
      <c r="P41" s="33"/>
    </row>
    <row r="42" spans="1:16" ht="108" x14ac:dyDescent="0.35">
      <c r="A42" s="27" t="s">
        <v>89</v>
      </c>
      <c r="B42" s="28" t="s">
        <v>39</v>
      </c>
      <c r="C42" s="28" t="s">
        <v>61</v>
      </c>
      <c r="D42" s="28" t="s">
        <v>402</v>
      </c>
      <c r="E42" s="29">
        <v>44616</v>
      </c>
      <c r="F42" s="29">
        <v>45382</v>
      </c>
      <c r="G42" s="30" t="str">
        <f ca="1">IF($E42&lt;&gt;0,IF(reference!$D$2&lt;$E42,"à venir",IF(reference!$D$2&lt;$F42,"ouvert","clôturé")),"-")</f>
        <v>ouvert</v>
      </c>
      <c r="H42" s="30" t="str">
        <f ca="1">IF($E42&lt;&gt;0,IF(reference!$D$2&lt;$E42,"à venir",IF(reference!$E$2&lt;$F42,"_",IF(reference!$D$2&gt;=$F42,"clôturé","clôture proche"))),"-")</f>
        <v>_</v>
      </c>
      <c r="I42" s="31">
        <v>44706</v>
      </c>
      <c r="J42" s="31" t="s">
        <v>84</v>
      </c>
      <c r="K42" s="31" t="s">
        <v>83</v>
      </c>
      <c r="L42" s="31" t="s">
        <v>264</v>
      </c>
      <c r="M42" s="32" t="s">
        <v>144</v>
      </c>
      <c r="N42" s="32"/>
      <c r="O42" s="32" t="s">
        <v>124</v>
      </c>
      <c r="P42" s="33"/>
    </row>
    <row r="43" spans="1:16" ht="72" x14ac:dyDescent="0.35">
      <c r="A43" s="27" t="s">
        <v>82</v>
      </c>
      <c r="B43" s="28" t="s">
        <v>40</v>
      </c>
      <c r="C43" s="28" t="s">
        <v>55</v>
      </c>
      <c r="D43" s="28" t="s">
        <v>286</v>
      </c>
      <c r="E43" s="29">
        <v>44602</v>
      </c>
      <c r="F43" s="29">
        <v>45657</v>
      </c>
      <c r="G43" s="30" t="str">
        <f ca="1">IF($E43&lt;&gt;0,IF(reference!$D$2&lt;$E43,"à venir",IF(reference!$D$2&lt;$F43,"ouvert","clôturé")),"-")</f>
        <v>ouvert</v>
      </c>
      <c r="H43" s="30" t="str">
        <f ca="1">IF($E43&lt;&gt;0,IF(reference!$D$2&lt;$E43,"à venir",IF(reference!$E$2&lt;$F43,"_",IF(reference!$D$2&gt;=$F43,"clôturé","clôture proche"))),"-")</f>
        <v>_</v>
      </c>
      <c r="I43" s="31">
        <v>44742</v>
      </c>
      <c r="J43" s="31" t="s">
        <v>87</v>
      </c>
      <c r="K43" s="31" t="s">
        <v>86</v>
      </c>
      <c r="L43" s="31" t="s">
        <v>265</v>
      </c>
      <c r="M43" s="32" t="s">
        <v>145</v>
      </c>
      <c r="N43" s="32" t="s">
        <v>105</v>
      </c>
      <c r="O43" s="32" t="s">
        <v>106</v>
      </c>
      <c r="P43" s="33"/>
    </row>
    <row r="44" spans="1:16" ht="126" x14ac:dyDescent="0.35">
      <c r="A44" s="39" t="s">
        <v>201</v>
      </c>
      <c r="B44" s="28" t="s">
        <v>40</v>
      </c>
      <c r="C44" s="28" t="s">
        <v>55</v>
      </c>
      <c r="D44" s="28" t="s">
        <v>54</v>
      </c>
      <c r="E44" s="29">
        <v>44596</v>
      </c>
      <c r="F44" s="29">
        <v>44819</v>
      </c>
      <c r="G44" s="30" t="str">
        <f ca="1">IF($E44&lt;&gt;0,IF(reference!$D$2&lt;$E44,"à venir",IF(reference!$D$2&lt;$F44,"ouvert","clôturé")),"-")</f>
        <v>ouvert</v>
      </c>
      <c r="H44" s="30" t="str">
        <f ca="1">IF($E44&lt;&gt;0,IF(reference!$D$2&lt;$E44,"à venir",IF(reference!$E$2&lt;$F44,"_",IF(reference!$D$2&gt;=$F44,"clôturé","clôture proche"))),"-")</f>
        <v>_</v>
      </c>
      <c r="I44" s="31">
        <v>44697</v>
      </c>
      <c r="J44" s="31"/>
      <c r="K44" s="31"/>
      <c r="L44" s="31" t="s">
        <v>265</v>
      </c>
      <c r="M44" s="32" t="s">
        <v>210</v>
      </c>
      <c r="N44" s="32" t="s">
        <v>211</v>
      </c>
      <c r="O44" s="32" t="s">
        <v>212</v>
      </c>
      <c r="P44" s="33"/>
    </row>
    <row r="45" spans="1:16" ht="90" x14ac:dyDescent="0.35">
      <c r="A45" s="39" t="s">
        <v>202</v>
      </c>
      <c r="B45" s="28" t="s">
        <v>40</v>
      </c>
      <c r="C45" s="28" t="s">
        <v>75</v>
      </c>
      <c r="D45" s="28" t="s">
        <v>54</v>
      </c>
      <c r="E45" s="29">
        <v>44596</v>
      </c>
      <c r="F45" s="29">
        <v>44972</v>
      </c>
      <c r="G45" s="30" t="str">
        <f ca="1">IF($E45&lt;&gt;0,IF(reference!$D$2&lt;$E45,"à venir",IF(reference!$D$2&lt;$F45,"ouvert","clôturé")),"-")</f>
        <v>ouvert</v>
      </c>
      <c r="H45" s="30" t="str">
        <f ca="1">IF($E45&lt;&gt;0,IF(reference!$D$2&lt;$E45,"à venir",IF(reference!$E$2&lt;$F45,"_",IF(reference!$D$2&gt;=$F45,"clôturé","clôture proche"))),"-")</f>
        <v>_</v>
      </c>
      <c r="I45" s="31">
        <v>44697</v>
      </c>
      <c r="J45" s="31">
        <v>44819</v>
      </c>
      <c r="K45" s="31"/>
      <c r="L45" s="31" t="s">
        <v>265</v>
      </c>
      <c r="M45" s="32" t="s">
        <v>213</v>
      </c>
      <c r="N45" s="32" t="s">
        <v>214</v>
      </c>
      <c r="O45" s="32" t="s">
        <v>215</v>
      </c>
      <c r="P45" s="33"/>
    </row>
    <row r="46" spans="1:16" ht="90" x14ac:dyDescent="0.35">
      <c r="A46" s="39" t="s">
        <v>203</v>
      </c>
      <c r="B46" s="28" t="s">
        <v>41</v>
      </c>
      <c r="C46" s="28" t="s">
        <v>226</v>
      </c>
      <c r="D46" s="28" t="s">
        <v>403</v>
      </c>
      <c r="E46" s="29">
        <v>44580</v>
      </c>
      <c r="F46" s="29">
        <v>46371</v>
      </c>
      <c r="G46" s="30" t="str">
        <f ca="1">IF($E46&lt;&gt;0,IF(reference!$D$2&lt;$E46,"à venir",IF(reference!$D$2&lt;$F46,"ouvert","clôturé")),"-")</f>
        <v>ouvert</v>
      </c>
      <c r="H46" s="30" t="str">
        <f ca="1">IF($E46&lt;&gt;0,IF(reference!$D$2&lt;$E46,"à venir",IF(reference!$E$2&lt;$F46,"_",IF(reference!$D$2&gt;=$F46,"clôturé","clôture proche"))),"-")</f>
        <v>_</v>
      </c>
      <c r="I46" s="31">
        <v>44656</v>
      </c>
      <c r="J46" s="31">
        <v>44817</v>
      </c>
      <c r="K46" s="31"/>
      <c r="L46" s="31" t="s">
        <v>265</v>
      </c>
      <c r="M46" s="32" t="s">
        <v>216</v>
      </c>
      <c r="N46" s="32" t="s">
        <v>217</v>
      </c>
      <c r="O46" s="32" t="s">
        <v>218</v>
      </c>
      <c r="P46" s="33"/>
    </row>
    <row r="47" spans="1:16" ht="90" hidden="1" x14ac:dyDescent="0.35">
      <c r="A47" s="39" t="s">
        <v>204</v>
      </c>
      <c r="B47" s="28" t="s">
        <v>41</v>
      </c>
      <c r="C47" s="28" t="s">
        <v>74</v>
      </c>
      <c r="D47" s="28" t="s">
        <v>225</v>
      </c>
      <c r="E47" s="29">
        <v>44568</v>
      </c>
      <c r="F47" s="29">
        <v>44650</v>
      </c>
      <c r="G47" s="30" t="str">
        <f ca="1">IF($E47&lt;&gt;0,IF(reference!$D$2&lt;$E47,"à venir",IF(reference!$D$2&lt;$F47,"ouvert","clôturé")),"-")</f>
        <v>clôturé</v>
      </c>
      <c r="H47" s="30" t="str">
        <f ca="1">IF($E47&lt;&gt;0,IF(reference!$D$2&lt;$E47,"à venir",IF(reference!$E$2&lt;$F47,"_",IF(reference!$D$2&gt;=$F47,"clôturé","clôture proche"))),"-")</f>
        <v>clôturé</v>
      </c>
      <c r="I47" s="31"/>
      <c r="J47" s="31"/>
      <c r="K47" s="31"/>
      <c r="L47" s="31" t="s">
        <v>266</v>
      </c>
      <c r="M47" s="32" t="s">
        <v>219</v>
      </c>
      <c r="N47" s="32" t="s">
        <v>220</v>
      </c>
      <c r="O47" s="32" t="s">
        <v>221</v>
      </c>
      <c r="P47" s="33"/>
    </row>
    <row r="48" spans="1:16" ht="90" hidden="1" x14ac:dyDescent="0.35">
      <c r="A48" s="27" t="s">
        <v>227</v>
      </c>
      <c r="B48" s="28" t="s">
        <v>41</v>
      </c>
      <c r="C48" s="28" t="s">
        <v>74</v>
      </c>
      <c r="D48" s="28" t="s">
        <v>228</v>
      </c>
      <c r="E48" s="29">
        <v>44592</v>
      </c>
      <c r="F48" s="29">
        <v>44685</v>
      </c>
      <c r="G48" s="30" t="str">
        <f ca="1">IF($E48&lt;&gt;0,IF(reference!$D$2&lt;$E48,"à venir",IF(reference!$D$2&lt;$F48,"ouvert","clôturé")),"-")</f>
        <v>clôturé</v>
      </c>
      <c r="H48" s="30" t="str">
        <f ca="1">IF($E48&lt;&gt;0,IF(reference!$D$2&lt;$E48,"à venir",IF(reference!$E$2&lt;$F48,"_",IF(reference!$D$2&gt;=$F48,"clôturé","clôture proche"))),"-")</f>
        <v>clôturé</v>
      </c>
      <c r="I48" s="31"/>
      <c r="J48" s="31"/>
      <c r="K48" s="31"/>
      <c r="L48" s="31" t="s">
        <v>264</v>
      </c>
      <c r="M48" s="32" t="s">
        <v>235</v>
      </c>
      <c r="N48" s="32" t="s">
        <v>236</v>
      </c>
      <c r="O48" s="32" t="s">
        <v>237</v>
      </c>
      <c r="P48" s="33"/>
    </row>
    <row r="49" spans="1:16" ht="126" x14ac:dyDescent="0.35">
      <c r="A49" s="27" t="s">
        <v>229</v>
      </c>
      <c r="B49" s="28" t="s">
        <v>39</v>
      </c>
      <c r="C49" s="28" t="s">
        <v>59</v>
      </c>
      <c r="D49" s="28" t="s">
        <v>404</v>
      </c>
      <c r="E49" s="29">
        <v>44635</v>
      </c>
      <c r="F49" s="29">
        <v>44834</v>
      </c>
      <c r="G49" s="30" t="str">
        <f ca="1">IF($E49&lt;&gt;0,IF(reference!$D$2&lt;$E49,"à venir",IF(reference!$D$2&lt;$F49,"ouvert","clôturé")),"-")</f>
        <v>ouvert</v>
      </c>
      <c r="H49" s="30" t="str">
        <f ca="1">IF($E49&lt;&gt;0,IF(reference!$D$2&lt;$E49,"à venir",IF(reference!$E$2&lt;$F49,"_",IF(reference!$D$2&gt;=$F49,"clôturé","clôture proche"))),"-")</f>
        <v>_</v>
      </c>
      <c r="I49" s="31"/>
      <c r="J49" s="31"/>
      <c r="K49" s="31"/>
      <c r="L49" s="31" t="s">
        <v>265</v>
      </c>
      <c r="M49" s="32" t="s">
        <v>238</v>
      </c>
      <c r="N49" s="32" t="s">
        <v>239</v>
      </c>
      <c r="O49" s="32" t="s">
        <v>240</v>
      </c>
      <c r="P49" s="33"/>
    </row>
    <row r="50" spans="1:16" ht="162" x14ac:dyDescent="0.35">
      <c r="A50" s="39" t="s">
        <v>230</v>
      </c>
      <c r="B50" s="28" t="s">
        <v>41</v>
      </c>
      <c r="C50" s="28" t="s">
        <v>61</v>
      </c>
      <c r="D50" s="28" t="s">
        <v>279</v>
      </c>
      <c r="E50" s="29">
        <v>44627</v>
      </c>
      <c r="F50" s="29">
        <v>45300</v>
      </c>
      <c r="G50" s="30" t="str">
        <f ca="1">IF($E50&lt;&gt;0,IF(reference!$D$2&lt;$E50,"à venir",IF(reference!$D$2&lt;$F50,"ouvert","clôturé")),"-")</f>
        <v>ouvert</v>
      </c>
      <c r="H50" s="30" t="str">
        <f ca="1">IF($E50&lt;&gt;0,IF(reference!$D$2&lt;$E50,"à venir",IF(reference!$E$2&lt;$F50,"_",IF(reference!$D$2&gt;=$F50,"clôturé","clôture proche"))),"-")</f>
        <v>_</v>
      </c>
      <c r="I50" s="31">
        <v>44726</v>
      </c>
      <c r="J50" s="31">
        <v>44936</v>
      </c>
      <c r="K50" s="31">
        <v>45055</v>
      </c>
      <c r="L50" s="31" t="s">
        <v>265</v>
      </c>
      <c r="M50" s="32" t="s">
        <v>241</v>
      </c>
      <c r="N50" s="32" t="s">
        <v>383</v>
      </c>
      <c r="O50" s="32" t="s">
        <v>242</v>
      </c>
      <c r="P50" s="33"/>
    </row>
    <row r="51" spans="1:16" ht="90" hidden="1" x14ac:dyDescent="0.35">
      <c r="A51" s="39" t="s">
        <v>231</v>
      </c>
      <c r="B51" s="28" t="s">
        <v>42</v>
      </c>
      <c r="C51" s="28" t="s">
        <v>61</v>
      </c>
      <c r="D51" s="28" t="s">
        <v>260</v>
      </c>
      <c r="E51" s="29">
        <v>44637</v>
      </c>
      <c r="F51" s="29">
        <v>44686</v>
      </c>
      <c r="G51" s="30" t="str">
        <f ca="1">IF($E51&lt;&gt;0,IF(reference!$D$2&lt;$E51,"à venir",IF(reference!$D$2&lt;$F51,"ouvert","clôturé")),"-")</f>
        <v>clôturé</v>
      </c>
      <c r="H51" s="30" t="str">
        <f ca="1">IF($E51&lt;&gt;0,IF(reference!$D$2&lt;$E51,"à venir",IF(reference!$E$2&lt;$F51,"_",IF(reference!$D$2&gt;=$F51,"clôturé","clôture proche"))),"-")</f>
        <v>clôturé</v>
      </c>
      <c r="I51" s="31"/>
      <c r="J51" s="31"/>
      <c r="K51" s="31"/>
      <c r="L51" s="31" t="s">
        <v>265</v>
      </c>
      <c r="M51" s="32" t="s">
        <v>243</v>
      </c>
      <c r="N51" s="32" t="s">
        <v>244</v>
      </c>
      <c r="O51" s="32" t="s">
        <v>245</v>
      </c>
      <c r="P51" s="33"/>
    </row>
    <row r="52" spans="1:16" ht="108" x14ac:dyDescent="0.35">
      <c r="A52" s="39" t="s">
        <v>232</v>
      </c>
      <c r="B52" s="28" t="s">
        <v>41</v>
      </c>
      <c r="C52" s="28" t="s">
        <v>55</v>
      </c>
      <c r="D52" s="28" t="s">
        <v>284</v>
      </c>
      <c r="E52" s="29">
        <v>44622</v>
      </c>
      <c r="F52" s="29">
        <v>45105</v>
      </c>
      <c r="G52" s="30" t="str">
        <f ca="1">IF($E52&lt;&gt;0,IF(reference!$D$2&lt;$E52,"à venir",IF(reference!$D$2&lt;$F52,"ouvert","clôturé")),"-")</f>
        <v>ouvert</v>
      </c>
      <c r="H52" s="30" t="str">
        <f ca="1">IF($E52&lt;&gt;0,IF(reference!$D$2&lt;$E52,"à venir",IF(reference!$E$2&lt;$F52,"_",IF(reference!$D$2&gt;=$F52,"clôturé","clôture proche"))),"-")</f>
        <v>_</v>
      </c>
      <c r="I52" s="31"/>
      <c r="J52" s="31"/>
      <c r="K52" s="31"/>
      <c r="L52" s="31" t="s">
        <v>265</v>
      </c>
      <c r="M52" s="32" t="s">
        <v>246</v>
      </c>
      <c r="N52" s="32" t="s">
        <v>247</v>
      </c>
      <c r="O52" s="32" t="s">
        <v>248</v>
      </c>
      <c r="P52" s="33"/>
    </row>
    <row r="53" spans="1:16" ht="108" x14ac:dyDescent="0.35">
      <c r="A53" s="39" t="s">
        <v>233</v>
      </c>
      <c r="B53" s="28" t="s">
        <v>42</v>
      </c>
      <c r="C53" s="28" t="s">
        <v>61</v>
      </c>
      <c r="D53" s="28" t="s">
        <v>279</v>
      </c>
      <c r="E53" s="29">
        <v>44638</v>
      </c>
      <c r="F53" s="29">
        <v>44872</v>
      </c>
      <c r="G53" s="30" t="str">
        <f ca="1">IF($E53&lt;&gt;0,IF(reference!$D$2&lt;$E53,"à venir",IF(reference!$D$2&lt;$F53,"ouvert","clôturé")),"-")</f>
        <v>ouvert</v>
      </c>
      <c r="H53" s="30" t="str">
        <f ca="1">IF($E53&lt;&gt;0,IF(reference!$D$2&lt;$E53,"à venir",IF(reference!$E$2&lt;$F53,"_",IF(reference!$D$2&gt;=$F53,"clôturé","clôture proche"))),"-")</f>
        <v>_</v>
      </c>
      <c r="I53" s="34"/>
      <c r="J53" s="34"/>
      <c r="K53" s="34"/>
      <c r="L53" s="34" t="s">
        <v>265</v>
      </c>
      <c r="M53" s="32" t="s">
        <v>249</v>
      </c>
      <c r="N53" s="32" t="s">
        <v>250</v>
      </c>
      <c r="O53" s="32" t="s">
        <v>251</v>
      </c>
      <c r="P53" s="33"/>
    </row>
    <row r="54" spans="1:16" ht="108" x14ac:dyDescent="0.35">
      <c r="A54" s="39" t="s">
        <v>234</v>
      </c>
      <c r="B54" s="28" t="s">
        <v>42</v>
      </c>
      <c r="C54" s="28" t="s">
        <v>61</v>
      </c>
      <c r="D54" s="28" t="s">
        <v>279</v>
      </c>
      <c r="E54" s="29">
        <v>44638</v>
      </c>
      <c r="F54" s="29">
        <v>44872</v>
      </c>
      <c r="G54" s="30" t="str">
        <f ca="1">IF($E54&lt;&gt;0,IF(reference!$D$2&lt;$E54,"à venir",IF(reference!$D$2&lt;$F54,"ouvert","clôturé")),"-")</f>
        <v>ouvert</v>
      </c>
      <c r="H54" s="30" t="str">
        <f ca="1">IF($E54&lt;&gt;0,IF(reference!$D$2&lt;$E54,"à venir",IF(reference!$E$2&lt;$F54,"_",IF(reference!$D$2&gt;=$F54,"clôturé","clôture proche"))),"-")</f>
        <v>_</v>
      </c>
      <c r="I54" s="31">
        <v>44742</v>
      </c>
      <c r="J54" s="31"/>
      <c r="K54" s="31"/>
      <c r="L54" s="31" t="s">
        <v>265</v>
      </c>
      <c r="M54" s="32" t="s">
        <v>252</v>
      </c>
      <c r="N54" s="32" t="s">
        <v>253</v>
      </c>
      <c r="O54" s="32" t="s">
        <v>254</v>
      </c>
      <c r="P54" s="33"/>
    </row>
    <row r="55" spans="1:16" ht="108" x14ac:dyDescent="0.35">
      <c r="A55" s="39" t="s">
        <v>255</v>
      </c>
      <c r="B55" s="28" t="s">
        <v>40</v>
      </c>
      <c r="C55" s="28" t="s">
        <v>256</v>
      </c>
      <c r="D55" s="28" t="s">
        <v>350</v>
      </c>
      <c r="E55" s="29">
        <v>44637</v>
      </c>
      <c r="F55" s="29">
        <v>45657</v>
      </c>
      <c r="G55" s="30" t="str">
        <f ca="1">IF($E55&lt;&gt;0,IF(reference!$D$2&lt;$E55,"à venir",IF(reference!$D$2&lt;$F55,"ouvert","clôturé")),"-")</f>
        <v>ouvert</v>
      </c>
      <c r="H55" s="30" t="str">
        <f ca="1">IF($E55&lt;&gt;0,IF(reference!$D$2&lt;$E55,"à venir",IF(reference!$E$2&lt;$F55,"_",IF(reference!$D$2&gt;=$F55,"clôturé","clôture proche"))),"-")</f>
        <v>_</v>
      </c>
      <c r="I55" s="31">
        <v>44753</v>
      </c>
      <c r="J55" s="31">
        <v>44927</v>
      </c>
      <c r="K55" s="31">
        <v>44713</v>
      </c>
      <c r="L55" s="31" t="s">
        <v>265</v>
      </c>
      <c r="M55" s="32" t="s">
        <v>257</v>
      </c>
      <c r="N55" s="32" t="s">
        <v>258</v>
      </c>
      <c r="O55" s="32" t="s">
        <v>259</v>
      </c>
      <c r="P55" s="33"/>
    </row>
    <row r="56" spans="1:16" ht="216" hidden="1" x14ac:dyDescent="0.35">
      <c r="A56" s="40" t="s">
        <v>271</v>
      </c>
      <c r="B56" s="28" t="s">
        <v>39</v>
      </c>
      <c r="C56" s="28"/>
      <c r="D56" s="28"/>
      <c r="E56" s="37">
        <v>44659</v>
      </c>
      <c r="F56" s="37">
        <v>44696</v>
      </c>
      <c r="G56" s="30" t="str">
        <f ca="1">IF($E56&lt;&gt;0,IF(reference!$D$2&lt;$E56,"à venir",IF(reference!$D$2&lt;$F56,"ouvert","clôturé")),"-")</f>
        <v>clôturé</v>
      </c>
      <c r="H56" s="30" t="str">
        <f ca="1">IF($E56&lt;&gt;0,IF(reference!$D$2&lt;$E56,"à venir",IF(reference!$E$2&lt;$F56,"_",IF(reference!$D$2&gt;=$F56,"clôturé","clôture proche"))),"-")</f>
        <v>clôturé</v>
      </c>
      <c r="I56" s="29"/>
      <c r="J56" s="29"/>
      <c r="K56" s="29"/>
      <c r="L56" s="28" t="s">
        <v>265</v>
      </c>
      <c r="M56" s="42" t="s">
        <v>348</v>
      </c>
      <c r="N56" s="42" t="s">
        <v>354</v>
      </c>
      <c r="O56" s="42"/>
      <c r="P56" s="43" t="s">
        <v>353</v>
      </c>
    </row>
    <row r="57" spans="1:16" ht="180" x14ac:dyDescent="0.35">
      <c r="A57" s="39" t="s">
        <v>349</v>
      </c>
      <c r="B57" s="28" t="s">
        <v>273</v>
      </c>
      <c r="C57" s="28" t="s">
        <v>274</v>
      </c>
      <c r="D57" s="28" t="s">
        <v>350</v>
      </c>
      <c r="E57" s="31">
        <v>44638</v>
      </c>
      <c r="F57" s="31">
        <v>44873</v>
      </c>
      <c r="G57" s="30" t="str">
        <f ca="1">IF($E57&lt;&gt;0,IF(reference!$D$2&lt;$E57,"à venir",IF(reference!$D$2&lt;$F57,"ouvert","clôturé")),"-")</f>
        <v>ouvert</v>
      </c>
      <c r="H57" s="30" t="str">
        <f ca="1">IF($E57&lt;&gt;0,IF(reference!$D$2&lt;$E57,"à venir",IF(reference!$E$2&lt;$F57,"_",IF(reference!$D$2&gt;=$F57,"clôturé","clôture proche"))),"-")</f>
        <v>_</v>
      </c>
      <c r="I57" s="31">
        <v>44721</v>
      </c>
      <c r="J57" s="41"/>
      <c r="K57" s="29"/>
      <c r="L57" s="28" t="s">
        <v>265</v>
      </c>
      <c r="M57" s="42" t="s">
        <v>387</v>
      </c>
      <c r="N57" s="42" t="s">
        <v>356</v>
      </c>
      <c r="O57" s="42" t="s">
        <v>355</v>
      </c>
      <c r="P57" s="43"/>
    </row>
    <row r="58" spans="1:16" ht="90" x14ac:dyDescent="0.35">
      <c r="A58" s="39" t="s">
        <v>267</v>
      </c>
      <c r="B58" s="28" t="s">
        <v>40</v>
      </c>
      <c r="C58" s="28" t="s">
        <v>289</v>
      </c>
      <c r="D58" s="28" t="s">
        <v>352</v>
      </c>
      <c r="E58" s="37">
        <v>44606</v>
      </c>
      <c r="F58" s="29">
        <v>45291</v>
      </c>
      <c r="G58" s="30" t="str">
        <f ca="1">IF($E58&lt;&gt;0,IF(reference!$D$2&lt;$E58,"à venir",IF(reference!$D$2&lt;$F58,"ouvert","clôturé")),"-")</f>
        <v>ouvert</v>
      </c>
      <c r="H58" s="30" t="str">
        <f ca="1">IF($E58&lt;&gt;0,IF(reference!$D$2&lt;$E58,"à venir",IF(reference!$E$2&lt;$F58,"_",IF(reference!$D$2&gt;=$F58,"clôturé","clôture proche"))),"-")</f>
        <v>_</v>
      </c>
      <c r="I58" s="37">
        <v>44698</v>
      </c>
      <c r="J58" s="41" t="s">
        <v>388</v>
      </c>
      <c r="K58" s="29"/>
      <c r="L58" s="28" t="s">
        <v>265</v>
      </c>
      <c r="M58" s="42" t="s">
        <v>269</v>
      </c>
      <c r="N58" s="42" t="s">
        <v>268</v>
      </c>
      <c r="O58" s="42"/>
      <c r="P58" s="43"/>
    </row>
    <row r="59" spans="1:16" ht="144" x14ac:dyDescent="0.35">
      <c r="A59" s="57" t="s">
        <v>270</v>
      </c>
      <c r="B59" s="28" t="s">
        <v>273</v>
      </c>
      <c r="C59" s="28"/>
      <c r="D59" s="28" t="s">
        <v>397</v>
      </c>
      <c r="E59" s="29">
        <v>44641</v>
      </c>
      <c r="F59" s="29">
        <v>45321</v>
      </c>
      <c r="G59" s="30" t="str">
        <f ca="1">IF($E59&lt;&gt;0,IF(reference!$D$2&lt;$E59,"à venir",IF(reference!$D$2&lt;$F59,"ouvert","clôturé")),"-")</f>
        <v>ouvert</v>
      </c>
      <c r="H59" s="30" t="str">
        <f ca="1">IF($E59&lt;&gt;0,IF(reference!$D$2&lt;$E59,"à venir",IF(reference!$E$2&lt;$F59,"_",IF(reference!$D$2&gt;=$F59,"clôturé","clôture proche"))),"-")</f>
        <v>_</v>
      </c>
      <c r="I59" s="29"/>
      <c r="J59" s="29"/>
      <c r="K59" s="29"/>
      <c r="L59" s="28"/>
      <c r="M59" s="42" t="s">
        <v>385</v>
      </c>
      <c r="N59" s="53"/>
      <c r="O59" s="53" t="s">
        <v>386</v>
      </c>
      <c r="P59" s="43"/>
    </row>
    <row r="60" spans="1:16" ht="216" x14ac:dyDescent="0.35">
      <c r="A60" s="56" t="s">
        <v>272</v>
      </c>
      <c r="B60" s="28" t="s">
        <v>273</v>
      </c>
      <c r="C60" s="28" t="s">
        <v>274</v>
      </c>
      <c r="D60" s="28" t="s">
        <v>390</v>
      </c>
      <c r="E60" s="29">
        <v>44663</v>
      </c>
      <c r="F60" s="29">
        <v>44903</v>
      </c>
      <c r="G60" s="30" t="str">
        <f ca="1">IF($E60&lt;&gt;0,IF(reference!$D$2&lt;$E60,"à venir",IF(reference!$D$2&lt;$F60,"ouvert","clôturé")),"-")</f>
        <v>ouvert</v>
      </c>
      <c r="H60" s="30" t="str">
        <f ca="1">IF($E60&lt;&gt;0,IF(reference!$D$2&lt;$E60,"à venir",IF(reference!$E$2&lt;$F60,"_",IF(reference!$D$2&gt;=$F60,"clôturé","clôture proche"))),"-")</f>
        <v>_</v>
      </c>
      <c r="I60" s="29">
        <v>44734</v>
      </c>
      <c r="J60" s="29"/>
      <c r="K60" s="29"/>
      <c r="L60" s="28" t="s">
        <v>265</v>
      </c>
      <c r="M60" s="42" t="s">
        <v>345</v>
      </c>
      <c r="N60" s="42" t="s">
        <v>346</v>
      </c>
      <c r="O60" s="42" t="s">
        <v>347</v>
      </c>
      <c r="P60" s="43"/>
    </row>
    <row r="61" spans="1:16" ht="162" x14ac:dyDescent="0.35">
      <c r="A61" s="55" t="s">
        <v>275</v>
      </c>
      <c r="B61" s="28" t="s">
        <v>273</v>
      </c>
      <c r="C61" s="28" t="s">
        <v>76</v>
      </c>
      <c r="D61" s="28" t="s">
        <v>389</v>
      </c>
      <c r="E61" s="29">
        <v>44691</v>
      </c>
      <c r="F61" s="29">
        <v>45097</v>
      </c>
      <c r="G61" s="30" t="str">
        <f ca="1">IF($E61&lt;&gt;0,IF(reference!$D$2&lt;$E61,"à venir",IF(reference!$D$2&lt;$F61,"ouvert","clôturé")),"-")</f>
        <v>ouvert</v>
      </c>
      <c r="H61" s="30" t="str">
        <f ca="1">IF($E61&lt;&gt;0,IF(reference!$D$2&lt;$E61,"à venir",IF(reference!$E$2&lt;$F61,"_",IF(reference!$D$2&gt;=$F61,"clôturé","clôture proche"))),"-")</f>
        <v>_</v>
      </c>
      <c r="I61" s="29"/>
      <c r="J61" s="29"/>
      <c r="K61" s="29"/>
      <c r="L61" s="28" t="s">
        <v>0</v>
      </c>
      <c r="M61" s="42" t="s">
        <v>339</v>
      </c>
      <c r="N61" s="42" t="s">
        <v>357</v>
      </c>
      <c r="O61" s="42" t="s">
        <v>341</v>
      </c>
      <c r="P61" s="43" t="s">
        <v>340</v>
      </c>
    </row>
    <row r="62" spans="1:16" ht="144" x14ac:dyDescent="0.35">
      <c r="A62" s="27" t="s">
        <v>276</v>
      </c>
      <c r="B62" s="28" t="s">
        <v>273</v>
      </c>
      <c r="C62" s="28" t="s">
        <v>76</v>
      </c>
      <c r="D62" s="28" t="s">
        <v>389</v>
      </c>
      <c r="E62" s="29">
        <v>44691</v>
      </c>
      <c r="F62" s="29">
        <v>45097</v>
      </c>
      <c r="G62" s="30" t="str">
        <f ca="1">IF($E62&lt;&gt;0,IF(reference!$D$2&lt;$E62,"à venir",IF(reference!$D$2&lt;$F62,"ouvert","clôturé")),"-")</f>
        <v>ouvert</v>
      </c>
      <c r="H62" s="30" t="str">
        <f ca="1">IF($E62&lt;&gt;0,IF(reference!$D$2&lt;$E62,"à venir",IF(reference!$E$2&lt;$F62,"_",IF(reference!$D$2&gt;=$F62,"clôturé","clôture proche"))),"-")</f>
        <v>_</v>
      </c>
      <c r="I62" s="29"/>
      <c r="J62" s="29"/>
      <c r="K62" s="29"/>
      <c r="L62" s="28" t="s">
        <v>0</v>
      </c>
      <c r="M62" s="42" t="s">
        <v>343</v>
      </c>
      <c r="N62" s="42" t="s">
        <v>358</v>
      </c>
      <c r="O62" s="42" t="s">
        <v>344</v>
      </c>
      <c r="P62" s="43" t="s">
        <v>342</v>
      </c>
    </row>
    <row r="63" spans="1:16" ht="234" x14ac:dyDescent="0.35">
      <c r="A63" s="39" t="s">
        <v>277</v>
      </c>
      <c r="B63" s="28" t="s">
        <v>273</v>
      </c>
      <c r="C63" s="28" t="s">
        <v>278</v>
      </c>
      <c r="D63" s="28" t="s">
        <v>279</v>
      </c>
      <c r="E63" s="29">
        <v>44627</v>
      </c>
      <c r="F63" s="29">
        <v>45300</v>
      </c>
      <c r="G63" s="30" t="str">
        <f ca="1">IF($E63&lt;&gt;0,IF(reference!$D$2&lt;$E63,"à venir",IF(reference!$D$2&lt;$F63,"ouvert","clôturé")),"-")</f>
        <v>ouvert</v>
      </c>
      <c r="H63" s="30" t="str">
        <f ca="1">IF($E63&lt;&gt;0,IF(reference!$D$2&lt;$E63,"à venir",IF(reference!$E$2&lt;$F63,"_",IF(reference!$D$2&gt;=$F63,"clôturé","clôture proche"))),"-")</f>
        <v>_</v>
      </c>
      <c r="I63" s="29">
        <v>44726</v>
      </c>
      <c r="J63" s="29">
        <v>44936</v>
      </c>
      <c r="K63" s="29">
        <v>45055</v>
      </c>
      <c r="L63" s="29" t="s">
        <v>3</v>
      </c>
      <c r="M63" s="42" t="s">
        <v>335</v>
      </c>
      <c r="N63" s="42" t="s">
        <v>337</v>
      </c>
      <c r="O63" s="42" t="s">
        <v>338</v>
      </c>
      <c r="P63" s="43" t="s">
        <v>336</v>
      </c>
    </row>
    <row r="64" spans="1:16" ht="198" x14ac:dyDescent="0.35">
      <c r="A64" s="39" t="s">
        <v>280</v>
      </c>
      <c r="B64" s="28" t="s">
        <v>40</v>
      </c>
      <c r="C64" s="28" t="s">
        <v>281</v>
      </c>
      <c r="D64" s="28" t="s">
        <v>282</v>
      </c>
      <c r="E64" s="29">
        <v>44596</v>
      </c>
      <c r="F64" s="29">
        <v>44972</v>
      </c>
      <c r="G64" s="30" t="str">
        <f ca="1">IF($E64&lt;&gt;0,IF(reference!$D$2&lt;$E64,"à venir",IF(reference!$D$2&lt;$F64,"ouvert","clôturé")),"-")</f>
        <v>ouvert</v>
      </c>
      <c r="H64" s="30" t="str">
        <f ca="1">IF($E64&lt;&gt;0,IF(reference!$D$2&lt;$E64,"à venir",IF(reference!$E$2&lt;$F64,"_",IF(reference!$D$2&gt;=$F64,"clôturé","clôture proche"))),"-")</f>
        <v>_</v>
      </c>
      <c r="I64" s="29">
        <v>44697</v>
      </c>
      <c r="J64" s="29">
        <v>44819</v>
      </c>
      <c r="K64" s="28"/>
      <c r="L64" s="29" t="s">
        <v>3</v>
      </c>
      <c r="M64" s="42" t="s">
        <v>334</v>
      </c>
      <c r="N64" s="42" t="s">
        <v>333</v>
      </c>
      <c r="O64" s="42" t="s">
        <v>331</v>
      </c>
      <c r="P64" s="43" t="s">
        <v>332</v>
      </c>
    </row>
    <row r="65" spans="1:16" ht="288" x14ac:dyDescent="0.35">
      <c r="A65" s="39" t="s">
        <v>283</v>
      </c>
      <c r="B65" s="28" t="s">
        <v>273</v>
      </c>
      <c r="C65" s="28" t="s">
        <v>55</v>
      </c>
      <c r="D65" s="28" t="s">
        <v>284</v>
      </c>
      <c r="E65" s="29">
        <v>44622</v>
      </c>
      <c r="F65" s="29">
        <v>45105</v>
      </c>
      <c r="G65" s="30" t="str">
        <f ca="1">IF($E65&lt;&gt;0,IF(reference!$D$2&lt;$E65,"à venir",IF(reference!$D$2&lt;$F65,"ouvert","clôturé")),"-")</f>
        <v>ouvert</v>
      </c>
      <c r="H65" s="30" t="str">
        <f ca="1">IF($E65&lt;&gt;0,IF(reference!$D$2&lt;$E65,"à venir",IF(reference!$E$2&lt;$F65,"_",IF(reference!$D$2&gt;=$F65,"clôturé","clôture proche"))),"-")</f>
        <v>_</v>
      </c>
      <c r="I65" s="29"/>
      <c r="J65" s="28"/>
      <c r="K65" s="28"/>
      <c r="L65" s="29" t="s">
        <v>3</v>
      </c>
      <c r="M65" s="42" t="s">
        <v>359</v>
      </c>
      <c r="N65" s="42" t="s">
        <v>360</v>
      </c>
      <c r="O65" s="42" t="s">
        <v>330</v>
      </c>
      <c r="P65" s="43" t="s">
        <v>361</v>
      </c>
    </row>
    <row r="66" spans="1:16" ht="252" x14ac:dyDescent="0.35">
      <c r="A66" s="39" t="s">
        <v>285</v>
      </c>
      <c r="B66" s="28" t="s">
        <v>40</v>
      </c>
      <c r="C66" s="28" t="s">
        <v>55</v>
      </c>
      <c r="D66" s="28" t="s">
        <v>286</v>
      </c>
      <c r="E66" s="29">
        <v>44662</v>
      </c>
      <c r="F66" s="29">
        <v>44849</v>
      </c>
      <c r="G66" s="30" t="str">
        <f ca="1">IF($E66&lt;&gt;0,IF(reference!$D$2&lt;$E66,"à venir",IF(reference!$D$2&lt;$F66,"ouvert","clôturé")),"-")</f>
        <v>ouvert</v>
      </c>
      <c r="H66" s="30" t="str">
        <f ca="1">IF($E66&lt;&gt;0,IF(reference!$D$2&lt;$E66,"à venir",IF(reference!$E$2&lt;$F66,"_",IF(reference!$D$2&gt;=$F66,"clôturé","clôture proche"))),"-")</f>
        <v>_</v>
      </c>
      <c r="I66" s="29">
        <v>44742</v>
      </c>
      <c r="J66" s="28"/>
      <c r="K66" s="28"/>
      <c r="L66" s="29" t="s">
        <v>3</v>
      </c>
      <c r="M66" s="42" t="s">
        <v>362</v>
      </c>
      <c r="N66" s="42" t="s">
        <v>326</v>
      </c>
      <c r="O66" s="42" t="s">
        <v>327</v>
      </c>
      <c r="P66" s="43" t="s">
        <v>328</v>
      </c>
    </row>
    <row r="67" spans="1:16" ht="234" x14ac:dyDescent="0.35">
      <c r="A67" s="39" t="s">
        <v>287</v>
      </c>
      <c r="B67" s="28" t="s">
        <v>40</v>
      </c>
      <c r="C67" s="28" t="s">
        <v>55</v>
      </c>
      <c r="D67" s="28" t="s">
        <v>286</v>
      </c>
      <c r="E67" s="29">
        <v>44662</v>
      </c>
      <c r="F67" s="29">
        <v>44849</v>
      </c>
      <c r="G67" s="30" t="str">
        <f ca="1">IF($E67&lt;&gt;0,IF(reference!$D$2&lt;$E67,"à venir",IF(reference!$D$2&lt;$F67,"ouvert","clôturé")),"-")</f>
        <v>ouvert</v>
      </c>
      <c r="H67" s="30" t="str">
        <f ca="1">IF($E67&lt;&gt;0,IF(reference!$D$2&lt;$E67,"à venir",IF(reference!$E$2&lt;$F67,"_",IF(reference!$D$2&gt;=$F67,"clôturé","clôture proche"))),"-")</f>
        <v>_</v>
      </c>
      <c r="I67" s="29">
        <v>44742</v>
      </c>
      <c r="J67" s="28"/>
      <c r="K67" s="28"/>
      <c r="L67" s="29" t="s">
        <v>3</v>
      </c>
      <c r="M67" s="42" t="s">
        <v>363</v>
      </c>
      <c r="N67" s="42" t="s">
        <v>324</v>
      </c>
      <c r="O67" s="42" t="s">
        <v>325</v>
      </c>
      <c r="P67" s="43"/>
    </row>
    <row r="68" spans="1:16" ht="288" x14ac:dyDescent="0.35">
      <c r="A68" s="39" t="s">
        <v>288</v>
      </c>
      <c r="B68" s="28" t="s">
        <v>273</v>
      </c>
      <c r="C68" s="28" t="s">
        <v>289</v>
      </c>
      <c r="D68" s="28" t="s">
        <v>290</v>
      </c>
      <c r="E68" s="29">
        <v>44658</v>
      </c>
      <c r="F68" s="29">
        <v>44868</v>
      </c>
      <c r="G68" s="30" t="str">
        <f ca="1">IF($E68&lt;&gt;0,IF(reference!$D$2&lt;$E68,"à venir",IF(reference!$D$2&lt;$F68,"ouvert","clôturé")),"-")</f>
        <v>ouvert</v>
      </c>
      <c r="H68" s="30" t="str">
        <f ca="1">IF($E68&lt;&gt;0,IF(reference!$D$2&lt;$E68,"à venir",IF(reference!$E$2&lt;$F68,"_",IF(reference!$D$2&gt;=$F68,"clôturé","clôture proche"))),"-")</f>
        <v>_</v>
      </c>
      <c r="I68" s="29">
        <v>44761</v>
      </c>
      <c r="J68" s="28"/>
      <c r="K68" s="28"/>
      <c r="L68" s="29" t="s">
        <v>3</v>
      </c>
      <c r="M68" s="42" t="s">
        <v>323</v>
      </c>
      <c r="N68" s="42" t="s">
        <v>364</v>
      </c>
      <c r="O68" s="42"/>
      <c r="P68" s="43"/>
    </row>
    <row r="69" spans="1:16" ht="234" x14ac:dyDescent="0.35">
      <c r="A69" s="39" t="s">
        <v>9</v>
      </c>
      <c r="B69" s="28" t="s">
        <v>40</v>
      </c>
      <c r="C69" s="28" t="s">
        <v>281</v>
      </c>
      <c r="D69" s="28" t="s">
        <v>291</v>
      </c>
      <c r="E69" s="29">
        <v>44403</v>
      </c>
      <c r="F69" s="29">
        <v>45107</v>
      </c>
      <c r="G69" s="30" t="str">
        <f ca="1">IF($E69&lt;&gt;0,IF(reference!$D$2&lt;$E69,"à venir",IF(reference!$D$2&lt;$F69,"ouvert","clôturé")),"-")</f>
        <v>ouvert</v>
      </c>
      <c r="H69" s="30" t="str">
        <f ca="1">IF($E69&lt;&gt;0,IF(reference!$D$2&lt;$E69,"à venir",IF(reference!$E$2&lt;$F69,"_",IF(reference!$D$2&gt;=$F69,"clôturé","clôture proche"))),"-")</f>
        <v>_</v>
      </c>
      <c r="I69" s="29">
        <v>44768</v>
      </c>
      <c r="J69" s="29">
        <v>44834</v>
      </c>
      <c r="K69" s="29">
        <v>44932</v>
      </c>
      <c r="L69" s="29" t="s">
        <v>0</v>
      </c>
      <c r="M69" s="44" t="s">
        <v>320</v>
      </c>
      <c r="N69" s="42" t="s">
        <v>365</v>
      </c>
      <c r="O69" s="42" t="s">
        <v>321</v>
      </c>
      <c r="P69" s="45" t="s">
        <v>322</v>
      </c>
    </row>
    <row r="70" spans="1:16" hidden="1" x14ac:dyDescent="0.35">
      <c r="A70" s="46" t="s">
        <v>292</v>
      </c>
      <c r="B70" s="28" t="s">
        <v>42</v>
      </c>
      <c r="C70" s="28" t="s">
        <v>73</v>
      </c>
      <c r="D70" s="28" t="s">
        <v>293</v>
      </c>
      <c r="E70" s="29">
        <v>44667</v>
      </c>
      <c r="F70" s="29">
        <v>44700</v>
      </c>
      <c r="G70" s="30" t="str">
        <f ca="1">IF($E70&lt;&gt;0,IF(reference!$D$2&lt;$E70,"à venir",IF(reference!$D$2&lt;$F70,"ouvert","clôturé")),"-")</f>
        <v>clôturé</v>
      </c>
      <c r="H70" s="30" t="str">
        <f ca="1">IF($E70&lt;&gt;0,IF(reference!$D$2&lt;$E70,"à venir",IF(reference!$E$2&lt;$F70,"_",IF(reference!$D$2&gt;=$F70,"clôturé","clôture proche"))),"-")</f>
        <v>clôturé</v>
      </c>
      <c r="I70" s="29"/>
      <c r="J70" s="28"/>
      <c r="K70" s="28"/>
      <c r="L70" s="29" t="s">
        <v>0</v>
      </c>
      <c r="M70" s="42"/>
      <c r="N70" s="42"/>
      <c r="O70" s="42"/>
      <c r="P70" s="43"/>
    </row>
    <row r="71" spans="1:16" ht="306" x14ac:dyDescent="0.35">
      <c r="A71" s="39" t="s">
        <v>294</v>
      </c>
      <c r="B71" s="28" t="s">
        <v>273</v>
      </c>
      <c r="C71" s="28" t="s">
        <v>61</v>
      </c>
      <c r="D71" s="28" t="s">
        <v>279</v>
      </c>
      <c r="E71" s="29">
        <v>44568</v>
      </c>
      <c r="F71" s="29">
        <v>45251</v>
      </c>
      <c r="G71" s="30" t="str">
        <f ca="1">IF($E71&lt;&gt;0,IF(reference!$D$2&lt;$E71,"à venir",IF(reference!$D$2&lt;$F71,"ouvert","clôturé")),"-")</f>
        <v>ouvert</v>
      </c>
      <c r="H71" s="30" t="str">
        <f ca="1">IF($E71&lt;&gt;0,IF(reference!$D$2&lt;$E71,"à venir",IF(reference!$E$2&lt;$F71,"_",IF(reference!$D$2&gt;=$F71,"clôturé","clôture proche"))),"-")</f>
        <v>_</v>
      </c>
      <c r="I71" s="29">
        <v>44698</v>
      </c>
      <c r="J71" s="29">
        <v>44888</v>
      </c>
      <c r="K71" s="28"/>
      <c r="L71" s="29" t="s">
        <v>3</v>
      </c>
      <c r="M71" s="42" t="s">
        <v>366</v>
      </c>
      <c r="N71" s="42" t="s">
        <v>318</v>
      </c>
      <c r="O71" s="42" t="s">
        <v>319</v>
      </c>
      <c r="P71" s="43" t="s">
        <v>367</v>
      </c>
    </row>
    <row r="72" spans="1:16" ht="198" x14ac:dyDescent="0.35">
      <c r="A72" s="39" t="s">
        <v>295</v>
      </c>
      <c r="B72" s="28" t="s">
        <v>39</v>
      </c>
      <c r="C72" s="28" t="s">
        <v>74</v>
      </c>
      <c r="D72" s="28" t="s">
        <v>384</v>
      </c>
      <c r="E72" s="29">
        <v>44665</v>
      </c>
      <c r="F72" s="29">
        <v>44834</v>
      </c>
      <c r="G72" s="30" t="str">
        <f ca="1">IF($E72&lt;&gt;0,IF(reference!$D$2&lt;$E72,"à venir",IF(reference!$D$2&lt;$F72,"ouvert","clôturé")),"-")</f>
        <v>ouvert</v>
      </c>
      <c r="H72" s="30" t="str">
        <f ca="1">IF($E72&lt;&gt;0,IF(reference!$D$2&lt;$E72,"à venir",IF(reference!$E$2&lt;$F72,"_",IF(reference!$D$2&gt;=$F72,"clôturé","clôture proche"))),"-")</f>
        <v>_</v>
      </c>
      <c r="I72" s="29"/>
      <c r="J72" s="28"/>
      <c r="K72" s="28"/>
      <c r="L72" s="29" t="s">
        <v>3</v>
      </c>
      <c r="M72" s="42" t="s">
        <v>368</v>
      </c>
      <c r="N72" s="42" t="s">
        <v>369</v>
      </c>
      <c r="O72" s="42" t="s">
        <v>317</v>
      </c>
      <c r="P72" s="43" t="s">
        <v>316</v>
      </c>
    </row>
    <row r="73" spans="1:16" ht="144" x14ac:dyDescent="0.35">
      <c r="A73" s="39" t="s">
        <v>296</v>
      </c>
      <c r="B73" s="28" t="s">
        <v>39</v>
      </c>
      <c r="C73" s="28" t="s">
        <v>74</v>
      </c>
      <c r="D73" s="28" t="s">
        <v>391</v>
      </c>
      <c r="E73" s="29">
        <v>44670</v>
      </c>
      <c r="F73" s="29">
        <v>45033</v>
      </c>
      <c r="G73" s="30" t="str">
        <f ca="1">IF($E73&lt;&gt;0,IF(reference!$D$2&lt;$E73,"à venir",IF(reference!$D$2&lt;$F73,"ouvert","clôturé")),"-")</f>
        <v>ouvert</v>
      </c>
      <c r="H73" s="30" t="str">
        <f ca="1">IF($E73&lt;&gt;0,IF(reference!$D$2&lt;$E73,"à venir",IF(reference!$E$2&lt;$F73,"_",IF(reference!$D$2&gt;=$F73,"clôturé","clôture proche"))),"-")</f>
        <v>_</v>
      </c>
      <c r="I73" s="29"/>
      <c r="J73" s="28"/>
      <c r="K73" s="28"/>
      <c r="L73" s="29" t="s">
        <v>3</v>
      </c>
      <c r="M73" s="42" t="s">
        <v>370</v>
      </c>
      <c r="N73" s="42" t="s">
        <v>314</v>
      </c>
      <c r="O73" s="42" t="s">
        <v>313</v>
      </c>
      <c r="P73" s="43" t="s">
        <v>315</v>
      </c>
    </row>
    <row r="74" spans="1:16" ht="216" x14ac:dyDescent="0.35">
      <c r="A74" s="39" t="s">
        <v>297</v>
      </c>
      <c r="B74" s="28" t="s">
        <v>39</v>
      </c>
      <c r="C74" s="28" t="s">
        <v>78</v>
      </c>
      <c r="D74" s="28" t="s">
        <v>298</v>
      </c>
      <c r="E74" s="29">
        <v>44674</v>
      </c>
      <c r="F74" s="29">
        <v>44865</v>
      </c>
      <c r="G74" s="30" t="str">
        <f ca="1">IF($E74&lt;&gt;0,IF(reference!$D$2&lt;$E74,"à venir",IF(reference!$D$2&lt;$F74,"ouvert","clôturé")),"-")</f>
        <v>ouvert</v>
      </c>
      <c r="H74" s="30" t="str">
        <f ca="1">IF($E74&lt;&gt;0,IF(reference!$D$2&lt;$E74,"à venir",IF(reference!$E$2&lt;$F74,"_",IF(reference!$D$2&gt;=$F74,"clôturé","clôture proche"))),"-")</f>
        <v>_</v>
      </c>
      <c r="I74" s="29"/>
      <c r="J74" s="28"/>
      <c r="K74" s="28"/>
      <c r="L74" s="29" t="s">
        <v>3</v>
      </c>
      <c r="M74" s="42" t="s">
        <v>371</v>
      </c>
      <c r="N74" s="42" t="s">
        <v>372</v>
      </c>
      <c r="O74" s="42" t="s">
        <v>312</v>
      </c>
      <c r="P74" s="43"/>
    </row>
    <row r="75" spans="1:16" ht="198" x14ac:dyDescent="0.35">
      <c r="A75" s="39" t="s">
        <v>299</v>
      </c>
      <c r="B75" s="28" t="s">
        <v>273</v>
      </c>
      <c r="C75" s="28" t="s">
        <v>78</v>
      </c>
      <c r="D75" s="28" t="s">
        <v>300</v>
      </c>
      <c r="E75" s="29">
        <v>44694</v>
      </c>
      <c r="F75" s="29">
        <v>44851</v>
      </c>
      <c r="G75" s="30" t="str">
        <f ca="1">IF($E75&lt;&gt;0,IF(reference!$D$2&lt;$E75,"à venir",IF(reference!$D$2&lt;$F75,"ouvert","clôturé")),"-")</f>
        <v>ouvert</v>
      </c>
      <c r="H75" s="30" t="str">
        <f ca="1">IF($E75&lt;&gt;0,IF(reference!$D$2&lt;$E75,"à venir",IF(reference!$E$2&lt;$F75,"_",IF(reference!$D$2&gt;=$F75,"clôturé","clôture proche"))),"-")</f>
        <v>_</v>
      </c>
      <c r="I75" s="29"/>
      <c r="J75" s="28"/>
      <c r="K75" s="28"/>
      <c r="L75" s="29" t="s">
        <v>0</v>
      </c>
      <c r="M75" s="42" t="s">
        <v>373</v>
      </c>
      <c r="N75" s="42"/>
      <c r="O75" s="42" t="s">
        <v>374</v>
      </c>
      <c r="P75" s="43" t="s">
        <v>311</v>
      </c>
    </row>
    <row r="76" spans="1:16" ht="180" x14ac:dyDescent="0.35">
      <c r="A76" s="39" t="s">
        <v>301</v>
      </c>
      <c r="B76" s="28" t="s">
        <v>273</v>
      </c>
      <c r="C76" s="28" t="s">
        <v>78</v>
      </c>
      <c r="D76" s="28" t="s">
        <v>300</v>
      </c>
      <c r="E76" s="29">
        <v>44704</v>
      </c>
      <c r="F76" s="29">
        <v>44746</v>
      </c>
      <c r="G76" s="30" t="str">
        <f ca="1">IF($E76&lt;&gt;0,IF(reference!$D$2&lt;$E76,"à venir",IF(reference!$D$2&lt;$F76,"ouvert","clôturé")),"-")</f>
        <v>ouvert</v>
      </c>
      <c r="H76" s="30" t="str">
        <f ca="1">IF($E76&lt;&gt;0,IF(reference!$D$2&lt;$E76,"à venir",IF(reference!$E$2&lt;$F76,"_",IF(reference!$D$2&gt;=$F76,"clôturé","clôture proche"))),"-")</f>
        <v>clôture proche</v>
      </c>
      <c r="I76" s="29"/>
      <c r="J76" s="28"/>
      <c r="K76" s="28"/>
      <c r="L76" s="29" t="s">
        <v>0</v>
      </c>
      <c r="M76" s="42" t="s">
        <v>375</v>
      </c>
      <c r="N76" s="42"/>
      <c r="O76" s="42" t="s">
        <v>376</v>
      </c>
      <c r="P76" s="43" t="s">
        <v>310</v>
      </c>
    </row>
    <row r="77" spans="1:16" ht="90" x14ac:dyDescent="0.35">
      <c r="A77" s="39" t="s">
        <v>405</v>
      </c>
      <c r="B77" s="28" t="s">
        <v>40</v>
      </c>
      <c r="C77" s="28" t="s">
        <v>55</v>
      </c>
      <c r="D77" s="28" t="s">
        <v>282</v>
      </c>
      <c r="E77" s="29">
        <v>44680</v>
      </c>
      <c r="F77" s="29">
        <v>44735</v>
      </c>
      <c r="G77" s="30" t="str">
        <f ca="1">IF($E77&lt;&gt;0,IF(reference!$D$2&lt;$E77,"à venir",IF(reference!$D$2&lt;$F77,"ouvert","clôturé")),"-")</f>
        <v>ouvert</v>
      </c>
      <c r="H77" s="30" t="str">
        <f ca="1">IF($E77&lt;&gt;0,IF(reference!$D$2&lt;$E77,"à venir",IF(reference!$E$2&lt;$F77,"_",IF(reference!$D$2&gt;=$F77,"clôturé","clôture proche"))),"-")</f>
        <v>clôture proche</v>
      </c>
      <c r="I77" s="29"/>
      <c r="J77" s="28"/>
      <c r="K77" s="28"/>
      <c r="L77" s="29"/>
      <c r="M77" s="42" t="s">
        <v>409</v>
      </c>
      <c r="N77" s="42" t="s">
        <v>407</v>
      </c>
      <c r="O77" s="42"/>
      <c r="P77" s="43" t="s">
        <v>408</v>
      </c>
    </row>
    <row r="78" spans="1:16" ht="90" x14ac:dyDescent="0.35">
      <c r="A78" s="39" t="s">
        <v>406</v>
      </c>
      <c r="B78" s="28" t="s">
        <v>40</v>
      </c>
      <c r="C78" s="28" t="s">
        <v>55</v>
      </c>
      <c r="D78" s="28" t="s">
        <v>282</v>
      </c>
      <c r="E78" s="29">
        <v>44680</v>
      </c>
      <c r="F78" s="29">
        <v>44735</v>
      </c>
      <c r="G78" s="30" t="str">
        <f ca="1">IF($E78&lt;&gt;0,IF(reference!$D$2&lt;$E78,"à venir",IF(reference!$D$2&lt;$F78,"ouvert","clôturé")),"-")</f>
        <v>ouvert</v>
      </c>
      <c r="H78" s="30" t="str">
        <f ca="1">IF($E78&lt;&gt;0,IF(reference!$D$2&lt;$E78,"à venir",IF(reference!$E$2&lt;$F78,"_",IF(reference!$D$2&gt;=$F78,"clôturé","clôture proche"))),"-")</f>
        <v>clôture proche</v>
      </c>
      <c r="I78" s="29"/>
      <c r="J78" s="28"/>
      <c r="K78" s="28"/>
      <c r="L78" s="29"/>
      <c r="M78" s="42" t="s">
        <v>409</v>
      </c>
      <c r="N78" s="42" t="s">
        <v>410</v>
      </c>
      <c r="O78" s="42"/>
      <c r="P78" s="43" t="s">
        <v>408</v>
      </c>
    </row>
    <row r="79" spans="1:16" ht="234" x14ac:dyDescent="0.35">
      <c r="A79" s="39" t="s">
        <v>302</v>
      </c>
      <c r="B79" s="28" t="s">
        <v>273</v>
      </c>
      <c r="C79" s="28" t="s">
        <v>43</v>
      </c>
      <c r="D79" s="28" t="s">
        <v>303</v>
      </c>
      <c r="E79" s="29">
        <v>44680</v>
      </c>
      <c r="F79" s="29">
        <v>45056</v>
      </c>
      <c r="G79" s="30" t="str">
        <f ca="1">IF($E79&lt;&gt;0,IF(reference!$D$2&lt;$E79,"à venir",IF(reference!$D$2&lt;$F79,"ouvert","clôturé")),"-")</f>
        <v>ouvert</v>
      </c>
      <c r="H79" s="30" t="str">
        <f ca="1">IF($E79&lt;&gt;0,IF(reference!$D$2&lt;$E79,"à venir",IF(reference!$E$2&lt;$F79,"_",IF(reference!$D$2&gt;=$F79,"clôturé","clôture proche"))),"-")</f>
        <v>_</v>
      </c>
      <c r="I79" s="29">
        <v>44739</v>
      </c>
      <c r="J79" s="29">
        <v>44880</v>
      </c>
      <c r="K79" s="28"/>
      <c r="L79" s="29" t="s">
        <v>3</v>
      </c>
      <c r="M79" s="42" t="s">
        <v>377</v>
      </c>
      <c r="N79" s="42" t="s">
        <v>378</v>
      </c>
      <c r="O79" s="42" t="s">
        <v>379</v>
      </c>
      <c r="P79" s="43"/>
    </row>
    <row r="80" spans="1:16" ht="144" x14ac:dyDescent="0.35">
      <c r="A80" s="47" t="s">
        <v>304</v>
      </c>
      <c r="B80" s="48" t="s">
        <v>273</v>
      </c>
      <c r="C80" s="48" t="s">
        <v>43</v>
      </c>
      <c r="D80" s="48" t="s">
        <v>303</v>
      </c>
      <c r="E80" s="49">
        <v>44693</v>
      </c>
      <c r="F80" s="49">
        <v>45070</v>
      </c>
      <c r="G80" s="52" t="str">
        <f ca="1">IF($E80&lt;&gt;0,IF(reference!$D$2&lt;$E80,"à venir",IF(reference!$D$2&lt;$F80,"ouvert","clôturé")),"-")</f>
        <v>ouvert</v>
      </c>
      <c r="H80" s="52" t="str">
        <f ca="1">IF($E80&lt;&gt;0,IF(reference!$D$2&lt;$E80,"à venir",IF(reference!$E$2&lt;$F80,"_",IF(reference!$D$2&gt;=$F80,"clôturé","clôture proche"))),"-")</f>
        <v>_</v>
      </c>
      <c r="I80" s="49">
        <v>44761</v>
      </c>
      <c r="J80" s="49">
        <v>44894</v>
      </c>
      <c r="K80" s="48"/>
      <c r="L80" s="49" t="s">
        <v>3</v>
      </c>
      <c r="M80" s="50" t="s">
        <v>380</v>
      </c>
      <c r="N80" s="50" t="s">
        <v>381</v>
      </c>
      <c r="O80" s="50" t="s">
        <v>309</v>
      </c>
      <c r="P80" s="51"/>
    </row>
  </sheetData>
  <autoFilter ref="A1:P80">
    <filterColumn colId="6">
      <filters blank="1">
        <filter val="ouvert"/>
      </filters>
    </filterColumn>
  </autoFilter>
  <mergeCells count="16">
    <mergeCell ref="P1:P2"/>
    <mergeCell ref="A1:A2"/>
    <mergeCell ref="B1:B2"/>
    <mergeCell ref="K1:K2"/>
    <mergeCell ref="J1:J2"/>
    <mergeCell ref="M1:M2"/>
    <mergeCell ref="L1:L2"/>
    <mergeCell ref="N1:N2"/>
    <mergeCell ref="O1:O2"/>
    <mergeCell ref="C1:C2"/>
    <mergeCell ref="I1:I2"/>
    <mergeCell ref="F1:F2"/>
    <mergeCell ref="E1:E2"/>
    <mergeCell ref="D1:D2"/>
    <mergeCell ref="G1:G2"/>
    <mergeCell ref="H1:H2"/>
  </mergeCells>
  <conditionalFormatting sqref="G3:H80">
    <cfRule type="expression" dxfId="4" priority="12">
      <formula>G3="à venir"</formula>
    </cfRule>
    <cfRule type="expression" dxfId="3" priority="13">
      <formula>G3="clôturé"</formula>
    </cfRule>
    <cfRule type="expression" dxfId="2" priority="14">
      <formula>G3="ouvert"</formula>
    </cfRule>
  </conditionalFormatting>
  <conditionalFormatting sqref="H3:H80">
    <cfRule type="expression" dxfId="1" priority="10">
      <formula>H3="clôture proche"</formula>
    </cfRule>
    <cfRule type="expression" dxfId="0" priority="11">
      <formula>H3="_"</formula>
    </cfRule>
  </conditionalFormatting>
  <hyperlinks>
    <hyperlink ref="A43" r:id="rId1"/>
    <hyperlink ref="A42" r:id="rId2" display="AAP « Tiers Lieux d’Expérimentation »"/>
    <hyperlink ref="A41" r:id="rId3"/>
    <hyperlink ref="A39" r:id="rId4" location=":~:text=L%E2%80%99appel%20%C3%A0%20projets%20%C2%AB%20M%C3%A9taux%20critiques%20%C2%BB%20est,industriels%2C%20environnementaux%20et%20climatiques.%20Appels%20%C3%A0%20p"/>
    <hyperlink ref="A38" r:id="rId5"/>
    <hyperlink ref="A36" r:id="rId6"/>
    <hyperlink ref="A34" r:id="rId7"/>
    <hyperlink ref="A33" r:id="rId8"/>
    <hyperlink ref="A32" r:id="rId9"/>
    <hyperlink ref="A30" r:id="rId10"/>
    <hyperlink ref="A29" r:id="rId11" location=":~:text=Appel%20%C3%A0%20projets%20Spatial%20%3A%20D%C3%A9veloppement%20de%20mini,conditions%20d%E2%80%99industrialisation%20et%20solutio"/>
    <hyperlink ref="A28" r:id="rId12"/>
    <hyperlink ref="A27" r:id="rId13"/>
    <hyperlink ref="A26" r:id="rId14"/>
    <hyperlink ref="A25" r:id="rId15"/>
    <hyperlink ref="A24" r:id="rId16"/>
    <hyperlink ref="A23" r:id="rId17"/>
    <hyperlink ref="A22" r:id="rId18"/>
    <hyperlink ref="A21" r:id="rId19"/>
    <hyperlink ref="A20" r:id="rId20"/>
    <hyperlink ref="A19" r:id="rId21"/>
    <hyperlink ref="A18" r:id="rId22"/>
    <hyperlink ref="A17" r:id="rId23"/>
    <hyperlink ref="A16" r:id="rId24"/>
    <hyperlink ref="A15" r:id="rId25"/>
    <hyperlink ref="A14" r:id="rId26"/>
    <hyperlink ref="A13" r:id="rId27"/>
    <hyperlink ref="A12" r:id="rId28" location=":~:text=Appel%20%C3%A0%20projets%20%3A%20%C2%AB%20Besoins%20alimentaires%20de,...%206%20D%C3%A9p%C3%B4t%20des%20candidatures.%20...%207%20Documents"/>
    <hyperlink ref="A11" r:id="rId29"/>
    <hyperlink ref="A10" r:id="rId30" display="https://cdcinvestissementsdavenir.achatpublic.com/sdm/ent/gen/ent_detail.do?selected=0&amp;PCSLID=CSL_2021_1BXsudcZKw"/>
    <hyperlink ref="A9" r:id="rId31"/>
    <hyperlink ref="A8" r:id="rId32"/>
    <hyperlink ref="A7" r:id="rId33" display="AAP &quot;« Développement d’une filière de production française de carburants aéronautiques durables »"/>
    <hyperlink ref="A6" r:id="rId34"/>
    <hyperlink ref="A5" r:id="rId35"/>
    <hyperlink ref="A3" r:id="rId36"/>
    <hyperlink ref="A44" r:id="rId37" display="https://agirpourlatransition.ademe.fr/entreprises/aides-financieres/20220204/soutien-loffre-solutions-decarbonation-industriels"/>
    <hyperlink ref="A45" r:id="rId38" display="https://agirpourlatransition.ademe.fr/entreprises/aides-financieres/20220204/favoriser-developpement-zones-industrielles-bas-carbone"/>
    <hyperlink ref="A46" r:id="rId39" display="https://www.bpifrance.fr/nos-appels-a-projets-concours/appel-a-projets-france-2030-premiere-usine"/>
    <hyperlink ref="A47" r:id="rId40" display="https://www.bpifrance.fr/nos-appels-a-projets-concours/appel-a-manifestation-dinteret-verdissement-du-numerique"/>
    <hyperlink ref="A31" r:id="rId41"/>
    <hyperlink ref="A35" r:id="rId42"/>
    <hyperlink ref="A37" r:id="rId43"/>
    <hyperlink ref="A40" r:id="rId44"/>
    <hyperlink ref="A49" r:id="rId45"/>
    <hyperlink ref="A51" r:id="rId46"/>
    <hyperlink ref="A52" r:id="rId47"/>
    <hyperlink ref="A50" r:id="rId48"/>
    <hyperlink ref="A53" r:id="rId49"/>
    <hyperlink ref="A54" r:id="rId50"/>
    <hyperlink ref="A48" r:id="rId51"/>
    <hyperlink ref="A55" r:id="rId52"/>
    <hyperlink ref="A4" r:id="rId53"/>
    <hyperlink ref="A75" r:id="rId54"/>
    <hyperlink ref="A76" r:id="rId55"/>
    <hyperlink ref="A79" r:id="rId56"/>
    <hyperlink ref="A68" r:id="rId57"/>
    <hyperlink ref="A57" r:id="rId58"/>
    <hyperlink ref="A58" r:id="rId59"/>
    <hyperlink ref="A62" r:id="rId60"/>
    <hyperlink ref="A63" r:id="rId61"/>
    <hyperlink ref="A64" r:id="rId62"/>
    <hyperlink ref="A65" r:id="rId63"/>
    <hyperlink ref="A66" r:id="rId64"/>
    <hyperlink ref="A67" r:id="rId65"/>
    <hyperlink ref="A69" r:id="rId66"/>
    <hyperlink ref="A71" r:id="rId67"/>
    <hyperlink ref="A74" r:id="rId68"/>
    <hyperlink ref="A59" r:id="rId69"/>
    <hyperlink ref="A60" r:id="rId70"/>
    <hyperlink ref="A72" r:id="rId71"/>
    <hyperlink ref="A73" r:id="rId72"/>
    <hyperlink ref="A61" r:id="rId73"/>
    <hyperlink ref="A77" r:id="rId74"/>
    <hyperlink ref="A78" r:id="rId75"/>
  </hyperlinks>
  <pageMargins left="0.25" right="0.25" top="0.75" bottom="0.75" header="0.3" footer="0.3"/>
  <pageSetup paperSize="8" scale="63" fitToHeight="0" orientation="landscape" r:id="rId76"/>
  <legacyDrawing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
  <sheetViews>
    <sheetView zoomScale="55" zoomScaleNormal="55" workbookViewId="0"/>
  </sheetViews>
  <sheetFormatPr baseColWidth="10" defaultRowHeight="15.75" x14ac:dyDescent="0.25"/>
  <cols>
    <col min="1" max="1" width="63" style="9" customWidth="1"/>
    <col min="2" max="2" width="21.140625" style="9" bestFit="1" customWidth="1"/>
    <col min="3" max="3" width="35.85546875" style="9" customWidth="1"/>
    <col min="4" max="4" width="36.7109375" style="9" customWidth="1"/>
    <col min="5" max="5" width="27.140625" style="9" bestFit="1" customWidth="1"/>
    <col min="6" max="6" width="24.85546875" style="9" bestFit="1" customWidth="1"/>
    <col min="7" max="7" width="14.85546875" style="9" bestFit="1" customWidth="1"/>
    <col min="8" max="8" width="17.42578125" style="9" customWidth="1"/>
    <col min="9" max="12" width="16.7109375" style="9" customWidth="1"/>
    <col min="13" max="13" width="67.5703125" style="9" customWidth="1"/>
    <col min="14" max="14" width="59.85546875" style="9" customWidth="1"/>
    <col min="15" max="15" width="57.28515625" style="9" customWidth="1"/>
    <col min="16" max="16" width="50.7109375" style="9" customWidth="1"/>
    <col min="17" max="16384" width="11.42578125" style="9"/>
  </cols>
  <sheetData>
    <row r="1" spans="1:17" ht="54" x14ac:dyDescent="0.25">
      <c r="A1" s="11" t="s">
        <v>305</v>
      </c>
      <c r="B1" s="12" t="s">
        <v>38</v>
      </c>
      <c r="C1" s="13" t="s">
        <v>306</v>
      </c>
      <c r="D1" s="13" t="s">
        <v>29</v>
      </c>
      <c r="E1" s="14" t="s">
        <v>35</v>
      </c>
      <c r="F1" s="14" t="s">
        <v>30</v>
      </c>
      <c r="G1" s="14" t="s">
        <v>308</v>
      </c>
      <c r="H1" s="15" t="s">
        <v>222</v>
      </c>
      <c r="I1" s="14" t="s">
        <v>31</v>
      </c>
      <c r="J1" s="14" t="s">
        <v>32</v>
      </c>
      <c r="K1" s="14" t="s">
        <v>33</v>
      </c>
      <c r="L1" s="13" t="s">
        <v>307</v>
      </c>
      <c r="M1" s="16" t="s">
        <v>90</v>
      </c>
      <c r="N1" s="16" t="s">
        <v>91</v>
      </c>
      <c r="O1" s="16" t="s">
        <v>92</v>
      </c>
      <c r="P1" s="17" t="s">
        <v>329</v>
      </c>
      <c r="Q1" s="1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3"/>
  <sheetViews>
    <sheetView showGridLines="0" workbookViewId="0"/>
  </sheetViews>
  <sheetFormatPr baseColWidth="10" defaultRowHeight="15" x14ac:dyDescent="0.25"/>
  <cols>
    <col min="2" max="2" width="17.140625" bestFit="1" customWidth="1"/>
  </cols>
  <sheetData>
    <row r="1" spans="1:5" ht="18" x14ac:dyDescent="0.25">
      <c r="A1" s="2" t="s">
        <v>0</v>
      </c>
      <c r="B1" s="2" t="s">
        <v>1</v>
      </c>
      <c r="C1" s="4" t="s">
        <v>2</v>
      </c>
      <c r="D1" s="8" t="s">
        <v>208</v>
      </c>
      <c r="E1" s="8" t="s">
        <v>209</v>
      </c>
    </row>
    <row r="2" spans="1:5" x14ac:dyDescent="0.25">
      <c r="A2" s="2" t="s">
        <v>3</v>
      </c>
      <c r="B2" s="2" t="s">
        <v>4</v>
      </c>
      <c r="C2" s="3"/>
      <c r="D2" s="6">
        <f ca="1">TODAY()</f>
        <v>44720</v>
      </c>
      <c r="E2" s="6">
        <f ca="1">TODAY()+30</f>
        <v>44750</v>
      </c>
    </row>
    <row r="3" spans="1:5" x14ac:dyDescent="0.25">
      <c r="A3" s="1"/>
      <c r="B3" s="2" t="s">
        <v>5</v>
      </c>
      <c r="C3" s="1"/>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Arrêtés</vt:lpstr>
      <vt:lpstr>Nouveaux AAP</vt:lpstr>
      <vt:lpstr>reference</vt:lpstr>
      <vt:lpstr>Arrêtés!Zone_d_impression</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Goueslard</dc:creator>
  <cp:lastModifiedBy>BLETTON Victor</cp:lastModifiedBy>
  <cp:lastPrinted>2018-12-03T15:11:50Z</cp:lastPrinted>
  <dcterms:created xsi:type="dcterms:W3CDTF">2018-07-05T12:21:44Z</dcterms:created>
  <dcterms:modified xsi:type="dcterms:W3CDTF">2022-06-08T12:59:39Z</dcterms:modified>
</cp:coreProperties>
</file>